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Leta.TST.000\Desktop\RVA už 2024 m\"/>
    </mc:Choice>
  </mc:AlternateContent>
  <xr:revisionPtr revIDLastSave="0" documentId="13_ncr:1_{7DF57030-33A9-42AE-BAB2-8B3E39EE977B}" xr6:coauthVersionLast="47" xr6:coauthVersionMax="47" xr10:uidLastSave="{00000000-0000-0000-0000-000000000000}"/>
  <bookViews>
    <workbookView xWindow="-108" yWindow="-108" windowWidth="23256" windowHeight="12576" xr2:uid="{00000000-000D-0000-FFFF-FFFF00000000}"/>
  </bookViews>
  <sheets>
    <sheet name="3.1" sheetId="1" r:id="rId1"/>
    <sheet name="3.2" sheetId="2" r:id="rId2"/>
    <sheet name="3.3" sheetId="3" r:id="rId3"/>
    <sheet name="3.4" sheetId="4" r:id="rId4"/>
    <sheet name="3.5" sheetId="5" r:id="rId5"/>
  </sheets>
  <definedNames>
    <definedName name="_xlnm.Print_Area" localSheetId="0">'3.1'!A1:M932</definedName>
  </definedNames>
  <calcPr calcId="191029"/>
</workbook>
</file>

<file path=xl/calcChain.xml><?xml version="1.0" encoding="utf-8"?>
<calcChain xmlns="http://schemas.openxmlformats.org/spreadsheetml/2006/main">
  <c r="H19" i="3" l="1"/>
  <c r="F174" i="2" l="1"/>
  <c r="E13" i="3" l="1"/>
  <c r="E85" i="3"/>
  <c r="G890" i="1" l="1"/>
  <c r="G854" i="1"/>
  <c r="G915" i="1"/>
  <c r="G730" i="1"/>
  <c r="G701" i="1"/>
  <c r="L701" i="1" s="1"/>
  <c r="G688" i="1"/>
  <c r="G678" i="1"/>
  <c r="G561" i="1"/>
  <c r="G552" i="1"/>
  <c r="G545" i="1"/>
  <c r="G536" i="1"/>
  <c r="G487" i="1"/>
  <c r="G439" i="1"/>
  <c r="L439" i="1" s="1"/>
  <c r="G393" i="1"/>
  <c r="G244" i="1"/>
  <c r="G234" i="1"/>
  <c r="G224" i="1"/>
  <c r="G61" i="1"/>
  <c r="G47" i="1"/>
  <c r="G8" i="1"/>
  <c r="E70" i="5"/>
  <c r="Z68" i="5"/>
  <c r="Y68" i="5"/>
  <c r="X68" i="5"/>
  <c r="W68" i="5"/>
  <c r="V68" i="5"/>
  <c r="U68" i="5"/>
  <c r="T68" i="5"/>
  <c r="S68" i="5"/>
  <c r="R68" i="5"/>
  <c r="Q68" i="5"/>
  <c r="P68" i="5"/>
  <c r="O68" i="5"/>
  <c r="N68" i="5"/>
  <c r="M68" i="5"/>
  <c r="L68" i="5"/>
  <c r="K68" i="5"/>
  <c r="J68" i="5"/>
  <c r="I68" i="5"/>
  <c r="H68" i="5"/>
  <c r="G68" i="5"/>
  <c r="F68" i="5"/>
  <c r="E68" i="5"/>
  <c r="E36" i="5"/>
  <c r="L550" i="4"/>
  <c r="K550" i="4"/>
  <c r="J550" i="4"/>
  <c r="I550" i="4"/>
  <c r="H550" i="4"/>
  <c r="G550" i="4"/>
  <c r="F550" i="4"/>
  <c r="J634" i="2"/>
  <c r="I634" i="2"/>
  <c r="H634" i="2"/>
  <c r="G634" i="2"/>
  <c r="F634" i="2"/>
  <c r="E634" i="2"/>
  <c r="K633" i="2"/>
  <c r="K632" i="2"/>
  <c r="K631" i="2"/>
  <c r="K630" i="2"/>
  <c r="K629" i="2"/>
  <c r="K628" i="2"/>
  <c r="K627" i="2"/>
  <c r="K626" i="2"/>
  <c r="K625" i="2"/>
  <c r="K624" i="2"/>
  <c r="K623" i="2"/>
  <c r="K622" i="2"/>
  <c r="K621" i="2"/>
  <c r="K620" i="2"/>
  <c r="K619" i="2"/>
  <c r="K618" i="2"/>
  <c r="K617" i="2"/>
  <c r="K616" i="2"/>
  <c r="K615" i="2"/>
  <c r="K614" i="2"/>
  <c r="K613" i="2"/>
  <c r="K612" i="2"/>
  <c r="K611" i="2"/>
  <c r="K610" i="2"/>
  <c r="K609" i="2"/>
  <c r="K608" i="2"/>
  <c r="K607" i="2"/>
  <c r="K606" i="2"/>
  <c r="K605" i="2"/>
  <c r="K604" i="2"/>
  <c r="K603" i="2"/>
  <c r="K602" i="2"/>
  <c r="K601" i="2"/>
  <c r="K600" i="2"/>
  <c r="K599" i="2"/>
  <c r="K598" i="2"/>
  <c r="K597" i="2"/>
  <c r="K596" i="2"/>
  <c r="K595" i="2"/>
  <c r="K594" i="2"/>
  <c r="K593" i="2"/>
  <c r="K592" i="2"/>
  <c r="K591" i="2"/>
  <c r="K590" i="2"/>
  <c r="K589" i="2"/>
  <c r="K588" i="2"/>
  <c r="K587" i="2"/>
  <c r="K586" i="2"/>
  <c r="K585" i="2"/>
  <c r="K584" i="2"/>
  <c r="K583" i="2"/>
  <c r="K582" i="2"/>
  <c r="K581" i="2"/>
  <c r="K580" i="2"/>
  <c r="K579" i="2"/>
  <c r="K578" i="2"/>
  <c r="K577" i="2"/>
  <c r="K576" i="2"/>
  <c r="K575" i="2"/>
  <c r="K574" i="2"/>
  <c r="K573" i="2"/>
  <c r="K572" i="2"/>
  <c r="K571" i="2"/>
  <c r="K570" i="2"/>
  <c r="K569" i="2"/>
  <c r="K568" i="2"/>
  <c r="K567" i="2"/>
  <c r="K566" i="2"/>
  <c r="K565" i="2"/>
  <c r="K564" i="2"/>
  <c r="K563" i="2"/>
  <c r="K562" i="2"/>
  <c r="K561" i="2"/>
  <c r="K560" i="2"/>
  <c r="K559" i="2"/>
  <c r="K558" i="2"/>
  <c r="K557" i="2"/>
  <c r="K556" i="2"/>
  <c r="K555" i="2"/>
  <c r="K554" i="2"/>
  <c r="K553" i="2"/>
  <c r="K552" i="2"/>
  <c r="K551" i="2"/>
  <c r="K550" i="2"/>
  <c r="K549" i="2"/>
  <c r="K548" i="2"/>
  <c r="K547" i="2"/>
  <c r="K546" i="2"/>
  <c r="K545" i="2"/>
  <c r="K544" i="2"/>
  <c r="K543" i="2"/>
  <c r="K542" i="2"/>
  <c r="K541" i="2"/>
  <c r="K540" i="2"/>
  <c r="K539" i="2"/>
  <c r="K538" i="2"/>
  <c r="K537" i="2"/>
  <c r="K536" i="2"/>
  <c r="K535" i="2"/>
  <c r="K534" i="2"/>
  <c r="K533" i="2"/>
  <c r="K532" i="2"/>
  <c r="K531" i="2"/>
  <c r="K530" i="2"/>
  <c r="K529" i="2"/>
  <c r="K528" i="2"/>
  <c r="K527" i="2"/>
  <c r="K526" i="2"/>
  <c r="K525" i="2"/>
  <c r="K524" i="2"/>
  <c r="K523" i="2"/>
  <c r="K522" i="2"/>
  <c r="K521" i="2"/>
  <c r="K520" i="2"/>
  <c r="K519" i="2"/>
  <c r="K518" i="2"/>
  <c r="K517" i="2"/>
  <c r="K516" i="2"/>
  <c r="K515" i="2"/>
  <c r="K514" i="2"/>
  <c r="K513" i="2"/>
  <c r="K512" i="2"/>
  <c r="K511" i="2"/>
  <c r="K510" i="2"/>
  <c r="K509" i="2"/>
  <c r="K508" i="2"/>
  <c r="K507" i="2"/>
  <c r="K506" i="2"/>
  <c r="K505" i="2"/>
  <c r="K504" i="2"/>
  <c r="K503" i="2"/>
  <c r="K502" i="2"/>
  <c r="K501" i="2"/>
  <c r="K500" i="2"/>
  <c r="K499" i="2"/>
  <c r="K498" i="2"/>
  <c r="K497" i="2"/>
  <c r="K496" i="2"/>
  <c r="K495" i="2"/>
  <c r="K494" i="2"/>
  <c r="K493" i="2"/>
  <c r="K492" i="2"/>
  <c r="K491" i="2"/>
  <c r="K490" i="2"/>
  <c r="K489" i="2"/>
  <c r="K488" i="2"/>
  <c r="K487" i="2"/>
  <c r="K486" i="2"/>
  <c r="K485" i="2"/>
  <c r="K484" i="2"/>
  <c r="K483" i="2"/>
  <c r="K482" i="2"/>
  <c r="K481" i="2"/>
  <c r="K480" i="2"/>
  <c r="K479" i="2"/>
  <c r="K478" i="2"/>
  <c r="K477" i="2"/>
  <c r="K476" i="2"/>
  <c r="K475" i="2"/>
  <c r="K474" i="2"/>
  <c r="K473" i="2"/>
  <c r="K472" i="2"/>
  <c r="K471" i="2"/>
  <c r="K470" i="2"/>
  <c r="K469" i="2"/>
  <c r="K468" i="2"/>
  <c r="K467" i="2"/>
  <c r="K466" i="2"/>
  <c r="K465" i="2"/>
  <c r="K464" i="2"/>
  <c r="K463" i="2"/>
  <c r="K462" i="2"/>
  <c r="K461" i="2"/>
  <c r="K460" i="2"/>
  <c r="K459" i="2"/>
  <c r="K458" i="2"/>
  <c r="K457" i="2"/>
  <c r="K456" i="2"/>
  <c r="K455" i="2"/>
  <c r="K454" i="2"/>
  <c r="K453" i="2"/>
  <c r="K452" i="2"/>
  <c r="K451" i="2"/>
  <c r="K450" i="2"/>
  <c r="K449" i="2"/>
  <c r="K448" i="2"/>
  <c r="K447" i="2"/>
  <c r="K446" i="2"/>
  <c r="K445" i="2"/>
  <c r="K444" i="2"/>
  <c r="K443" i="2"/>
  <c r="K442" i="2"/>
  <c r="K441" i="2"/>
  <c r="K440" i="2"/>
  <c r="K439" i="2"/>
  <c r="K438" i="2"/>
  <c r="K437" i="2"/>
  <c r="K436" i="2"/>
  <c r="K435" i="2"/>
  <c r="K434" i="2"/>
  <c r="K433" i="2"/>
  <c r="K432" i="2"/>
  <c r="K431" i="2"/>
  <c r="K430" i="2"/>
  <c r="K429" i="2"/>
  <c r="K428" i="2"/>
  <c r="K427" i="2"/>
  <c r="K426" i="2"/>
  <c r="K425" i="2"/>
  <c r="K424" i="2"/>
  <c r="K423" i="2"/>
  <c r="K422" i="2"/>
  <c r="K421" i="2"/>
  <c r="K420" i="2"/>
  <c r="K419" i="2"/>
  <c r="K418" i="2"/>
  <c r="K417" i="2"/>
  <c r="K416" i="2"/>
  <c r="K415" i="2"/>
  <c r="K414" i="2"/>
  <c r="K413" i="2"/>
  <c r="K412" i="2"/>
  <c r="K411" i="2"/>
  <c r="K410" i="2"/>
  <c r="K409" i="2"/>
  <c r="K408" i="2"/>
  <c r="K407" i="2"/>
  <c r="K406" i="2"/>
  <c r="K405" i="2"/>
  <c r="K404" i="2"/>
  <c r="K403" i="2"/>
  <c r="K402" i="2"/>
  <c r="K401" i="2"/>
  <c r="K400" i="2"/>
  <c r="K399" i="2"/>
  <c r="K398" i="2"/>
  <c r="K397" i="2"/>
  <c r="K396" i="2"/>
  <c r="K395" i="2"/>
  <c r="K394" i="2"/>
  <c r="K393" i="2"/>
  <c r="K392" i="2"/>
  <c r="K391" i="2"/>
  <c r="K390" i="2"/>
  <c r="K389" i="2"/>
  <c r="K388" i="2"/>
  <c r="K387" i="2"/>
  <c r="K386" i="2"/>
  <c r="K385" i="2"/>
  <c r="K384" i="2"/>
  <c r="K383" i="2"/>
  <c r="K382" i="2"/>
  <c r="K381" i="2"/>
  <c r="K380" i="2"/>
  <c r="K379" i="2"/>
  <c r="K378" i="2"/>
  <c r="K377" i="2"/>
  <c r="K376" i="2"/>
  <c r="K375" i="2"/>
  <c r="K374" i="2"/>
  <c r="K373" i="2"/>
  <c r="K372" i="2"/>
  <c r="K371" i="2"/>
  <c r="K370" i="2"/>
  <c r="K369" i="2"/>
  <c r="K368" i="2"/>
  <c r="K367" i="2"/>
  <c r="K366" i="2"/>
  <c r="K365" i="2"/>
  <c r="K364" i="2"/>
  <c r="K363" i="2"/>
  <c r="K362" i="2"/>
  <c r="K361" i="2"/>
  <c r="K360" i="2"/>
  <c r="K359" i="2"/>
  <c r="K358" i="2"/>
  <c r="K357" i="2"/>
  <c r="K356" i="2"/>
  <c r="K355" i="2"/>
  <c r="K354" i="2"/>
  <c r="K353" i="2"/>
  <c r="K352" i="2"/>
  <c r="K351" i="2"/>
  <c r="K350" i="2"/>
  <c r="K349" i="2"/>
  <c r="K348" i="2"/>
  <c r="K347" i="2"/>
  <c r="K346" i="2"/>
  <c r="K345" i="2"/>
  <c r="K344" i="2"/>
  <c r="K343" i="2"/>
  <c r="K342" i="2"/>
  <c r="K341" i="2"/>
  <c r="K340" i="2"/>
  <c r="K339" i="2"/>
  <c r="K338" i="2"/>
  <c r="K337" i="2"/>
  <c r="K336" i="2"/>
  <c r="K335" i="2"/>
  <c r="K334" i="2"/>
  <c r="K333" i="2"/>
  <c r="K332" i="2"/>
  <c r="K331" i="2"/>
  <c r="K330" i="2"/>
  <c r="K329" i="2"/>
  <c r="K328" i="2"/>
  <c r="K327" i="2"/>
  <c r="K326" i="2"/>
  <c r="K325" i="2"/>
  <c r="K324" i="2"/>
  <c r="K323" i="2"/>
  <c r="K322" i="2"/>
  <c r="K321" i="2"/>
  <c r="K320" i="2"/>
  <c r="K319" i="2"/>
  <c r="K318" i="2"/>
  <c r="K317" i="2"/>
  <c r="K316" i="2"/>
  <c r="K315" i="2"/>
  <c r="K314" i="2"/>
  <c r="K313" i="2"/>
  <c r="K312" i="2"/>
  <c r="K311" i="2"/>
  <c r="K310" i="2"/>
  <c r="K309" i="2"/>
  <c r="K308" i="2"/>
  <c r="K307" i="2"/>
  <c r="K306" i="2"/>
  <c r="K305" i="2"/>
  <c r="K304" i="2"/>
  <c r="K303" i="2"/>
  <c r="K302" i="2"/>
  <c r="K301" i="2"/>
  <c r="K300" i="2"/>
  <c r="K299" i="2"/>
  <c r="K298" i="2"/>
  <c r="K297" i="2"/>
  <c r="K296" i="2"/>
  <c r="K295" i="2"/>
  <c r="K294" i="2"/>
  <c r="K293" i="2"/>
  <c r="K292" i="2"/>
  <c r="K291" i="2"/>
  <c r="K290" i="2"/>
  <c r="K289" i="2"/>
  <c r="K288" i="2"/>
  <c r="K287" i="2"/>
  <c r="K286" i="2"/>
  <c r="K285" i="2"/>
  <c r="K284" i="2"/>
  <c r="K283" i="2"/>
  <c r="K282" i="2"/>
  <c r="K281" i="2"/>
  <c r="K280" i="2"/>
  <c r="K279" i="2"/>
  <c r="K278" i="2"/>
  <c r="K277" i="2"/>
  <c r="K276" i="2"/>
  <c r="K275" i="2"/>
  <c r="K274" i="2"/>
  <c r="K273" i="2"/>
  <c r="K272" i="2"/>
  <c r="K271" i="2"/>
  <c r="K270" i="2"/>
  <c r="K269" i="2"/>
  <c r="K268" i="2"/>
  <c r="K267" i="2"/>
  <c r="K266" i="2"/>
  <c r="K265" i="2"/>
  <c r="K264" i="2"/>
  <c r="K263" i="2"/>
  <c r="K262" i="2"/>
  <c r="K261" i="2"/>
  <c r="K260" i="2"/>
  <c r="K259" i="2"/>
  <c r="K258" i="2"/>
  <c r="K257" i="2"/>
  <c r="K256" i="2"/>
  <c r="K255" i="2"/>
  <c r="K254" i="2"/>
  <c r="K253" i="2"/>
  <c r="K252" i="2"/>
  <c r="K251" i="2"/>
  <c r="K250" i="2"/>
  <c r="K249" i="2"/>
  <c r="K248" i="2"/>
  <c r="K247" i="2"/>
  <c r="K246" i="2"/>
  <c r="K245" i="2"/>
  <c r="K244" i="2"/>
  <c r="K243" i="2"/>
  <c r="K242" i="2"/>
  <c r="K241" i="2"/>
  <c r="K240" i="2"/>
  <c r="K239" i="2"/>
  <c r="K238" i="2"/>
  <c r="K237" i="2"/>
  <c r="K236" i="2"/>
  <c r="K235" i="2"/>
  <c r="K234" i="2"/>
  <c r="K233" i="2"/>
  <c r="K232" i="2"/>
  <c r="K231" i="2"/>
  <c r="K230" i="2"/>
  <c r="K229" i="2"/>
  <c r="K228" i="2"/>
  <c r="K227" i="2"/>
  <c r="K226" i="2"/>
  <c r="K225" i="2"/>
  <c r="K224" i="2"/>
  <c r="K223" i="2"/>
  <c r="K222" i="2"/>
  <c r="K221" i="2"/>
  <c r="K220" i="2"/>
  <c r="K219" i="2"/>
  <c r="K218" i="2"/>
  <c r="K217" i="2"/>
  <c r="K216" i="2"/>
  <c r="K215" i="2"/>
  <c r="K214" i="2"/>
  <c r="K213" i="2"/>
  <c r="K212" i="2"/>
  <c r="K211" i="2"/>
  <c r="K210" i="2"/>
  <c r="K209" i="2"/>
  <c r="K208" i="2"/>
  <c r="K207" i="2"/>
  <c r="K206" i="2"/>
  <c r="K205" i="2"/>
  <c r="K204" i="2"/>
  <c r="K203" i="2"/>
  <c r="K202" i="2"/>
  <c r="K201" i="2"/>
  <c r="K200" i="2"/>
  <c r="K199" i="2"/>
  <c r="K198" i="2"/>
  <c r="K197" i="2"/>
  <c r="K196" i="2"/>
  <c r="K195" i="2"/>
  <c r="K194" i="2"/>
  <c r="K193" i="2"/>
  <c r="K192" i="2"/>
  <c r="K191" i="2"/>
  <c r="K190" i="2"/>
  <c r="K189" i="2"/>
  <c r="K188" i="2"/>
  <c r="K187" i="2"/>
  <c r="K186" i="2"/>
  <c r="K185" i="2"/>
  <c r="K184" i="2"/>
  <c r="K183" i="2"/>
  <c r="K182" i="2"/>
  <c r="K181" i="2"/>
  <c r="K180" i="2"/>
  <c r="K179" i="2"/>
  <c r="K178" i="2"/>
  <c r="K177" i="2"/>
  <c r="K176" i="2"/>
  <c r="K175" i="2"/>
  <c r="K174" i="2"/>
  <c r="K173" i="2"/>
  <c r="K172" i="2"/>
  <c r="K171" i="2"/>
  <c r="K170" i="2"/>
  <c r="K169" i="2"/>
  <c r="K168" i="2"/>
  <c r="K167" i="2"/>
  <c r="K166" i="2"/>
  <c r="K165" i="2"/>
  <c r="K164" i="2"/>
  <c r="K163" i="2"/>
  <c r="K162" i="2"/>
  <c r="K161" i="2"/>
  <c r="K160" i="2"/>
  <c r="K159" i="2"/>
  <c r="K158" i="2"/>
  <c r="K157" i="2"/>
  <c r="K156" i="2"/>
  <c r="K155" i="2"/>
  <c r="K154" i="2"/>
  <c r="K153" i="2"/>
  <c r="K152" i="2"/>
  <c r="K151" i="2"/>
  <c r="K150" i="2"/>
  <c r="K149" i="2"/>
  <c r="K148" i="2"/>
  <c r="K147" i="2"/>
  <c r="K146" i="2"/>
  <c r="K145" i="2"/>
  <c r="K144" i="2"/>
  <c r="K143" i="2"/>
  <c r="K142" i="2"/>
  <c r="K141" i="2"/>
  <c r="K140" i="2"/>
  <c r="K139" i="2"/>
  <c r="K138" i="2"/>
  <c r="K137" i="2"/>
  <c r="K136" i="2"/>
  <c r="K135" i="2"/>
  <c r="K134" i="2"/>
  <c r="K133" i="2"/>
  <c r="K132" i="2"/>
  <c r="K131" i="2"/>
  <c r="K130" i="2"/>
  <c r="K129" i="2"/>
  <c r="K128" i="2"/>
  <c r="K127" i="2"/>
  <c r="K126" i="2"/>
  <c r="K125" i="2"/>
  <c r="K124" i="2"/>
  <c r="K123" i="2"/>
  <c r="K122" i="2"/>
  <c r="K121" i="2"/>
  <c r="K120" i="2"/>
  <c r="K119" i="2"/>
  <c r="K118" i="2"/>
  <c r="K117"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915" i="1"/>
  <c r="J915" i="1"/>
  <c r="I915" i="1"/>
  <c r="H915" i="1"/>
  <c r="D915" i="1"/>
  <c r="F903" i="1"/>
  <c r="L903" i="1" s="1"/>
  <c r="L890" i="1"/>
  <c r="F890" i="1"/>
  <c r="F861" i="1"/>
  <c r="L861" i="1" s="1"/>
  <c r="L854" i="1"/>
  <c r="F854" i="1"/>
  <c r="F846" i="1"/>
  <c r="L846" i="1" s="1"/>
  <c r="L841" i="1"/>
  <c r="F841" i="1"/>
  <c r="F826" i="1"/>
  <c r="L821" i="1"/>
  <c r="F821" i="1"/>
  <c r="F813" i="1"/>
  <c r="L813" i="1" s="1"/>
  <c r="L806" i="1"/>
  <c r="F806" i="1"/>
  <c r="F793" i="1"/>
  <c r="L793" i="1" s="1"/>
  <c r="L776" i="1"/>
  <c r="F776" i="1"/>
  <c r="F753" i="1"/>
  <c r="L753" i="1" s="1"/>
  <c r="L749" i="1"/>
  <c r="F749" i="1"/>
  <c r="F746" i="1"/>
  <c r="L746" i="1" s="1"/>
  <c r="L737" i="1"/>
  <c r="F737" i="1"/>
  <c r="F730" i="1"/>
  <c r="L730" i="1" s="1"/>
  <c r="L725" i="1"/>
  <c r="F725" i="1"/>
  <c r="F719" i="1"/>
  <c r="L719" i="1" s="1"/>
  <c r="L712" i="1"/>
  <c r="F712" i="1"/>
  <c r="F708" i="1"/>
  <c r="L708" i="1" s="1"/>
  <c r="F701" i="1"/>
  <c r="F688" i="1"/>
  <c r="L688" i="1" s="1"/>
  <c r="L678" i="1"/>
  <c r="F678" i="1"/>
  <c r="F632" i="1"/>
  <c r="L632" i="1" s="1"/>
  <c r="L601" i="1"/>
  <c r="F601" i="1"/>
  <c r="F570" i="1"/>
  <c r="L570" i="1" s="1"/>
  <c r="L561" i="1"/>
  <c r="F561" i="1"/>
  <c r="F552" i="1"/>
  <c r="L552" i="1" s="1"/>
  <c r="L545" i="1"/>
  <c r="F545" i="1"/>
  <c r="F536" i="1"/>
  <c r="L536" i="1" s="1"/>
  <c r="L531" i="1"/>
  <c r="F531" i="1"/>
  <c r="F523" i="1"/>
  <c r="L523" i="1" s="1"/>
  <c r="L487" i="1"/>
  <c r="F487" i="1"/>
  <c r="F481" i="1"/>
  <c r="L481" i="1" s="1"/>
  <c r="F439" i="1"/>
  <c r="F417" i="1"/>
  <c r="L417" i="1" s="1"/>
  <c r="L407" i="1"/>
  <c r="F407" i="1"/>
  <c r="F393" i="1"/>
  <c r="L393" i="1" s="1"/>
  <c r="L354" i="1"/>
  <c r="F354" i="1"/>
  <c r="F349" i="1"/>
  <c r="L349" i="1" s="1"/>
  <c r="L344" i="1"/>
  <c r="F344" i="1"/>
  <c r="F335" i="1"/>
  <c r="L335" i="1" s="1"/>
  <c r="L321" i="1"/>
  <c r="F321" i="1"/>
  <c r="F307" i="1"/>
  <c r="L307" i="1" s="1"/>
  <c r="L294" i="1"/>
  <c r="F294" i="1"/>
  <c r="F268" i="1"/>
  <c r="L268" i="1" s="1"/>
  <c r="L262" i="1"/>
  <c r="F262" i="1"/>
  <c r="F244" i="1"/>
  <c r="L244" i="1" s="1"/>
  <c r="L234" i="1"/>
  <c r="F234" i="1"/>
  <c r="F224" i="1"/>
  <c r="L221" i="1"/>
  <c r="F221" i="1"/>
  <c r="F216" i="1"/>
  <c r="L216" i="1" s="1"/>
  <c r="L207" i="1"/>
  <c r="F207" i="1"/>
  <c r="F190" i="1"/>
  <c r="L190" i="1" s="1"/>
  <c r="L188" i="1"/>
  <c r="F188" i="1"/>
  <c r="F178" i="1"/>
  <c r="L178" i="1" s="1"/>
  <c r="L163" i="1"/>
  <c r="F163" i="1"/>
  <c r="F153" i="1"/>
  <c r="L153" i="1" s="1"/>
  <c r="L129" i="1"/>
  <c r="F129" i="1"/>
  <c r="F122" i="1"/>
  <c r="L122" i="1" s="1"/>
  <c r="L97" i="1"/>
  <c r="F97" i="1"/>
  <c r="F87" i="1"/>
  <c r="L87" i="1" s="1"/>
  <c r="L61" i="1"/>
  <c r="F61" i="1"/>
  <c r="F53" i="1"/>
  <c r="L53" i="1" s="1"/>
  <c r="L47" i="1"/>
  <c r="F47" i="1"/>
  <c r="F42" i="1"/>
  <c r="L42" i="1" s="1"/>
  <c r="L39" i="1"/>
  <c r="F39" i="1"/>
  <c r="F27" i="1"/>
  <c r="F915" i="1" s="1"/>
  <c r="L8" i="1"/>
  <c r="F8" i="1"/>
  <c r="K634" i="2" l="1"/>
  <c r="L826" i="1"/>
  <c r="L915" i="1" s="1"/>
  <c r="L224" i="1"/>
  <c r="L27" i="1"/>
</calcChain>
</file>

<file path=xl/sharedStrings.xml><?xml version="1.0" encoding="utf-8"?>
<sst xmlns="http://schemas.openxmlformats.org/spreadsheetml/2006/main" count="3650" uniqueCount="2048">
  <si>
    <t>Reguliuojamosios veiklos ataskaitų patikros techninės užduoties 3.1 priedas</t>
  </si>
  <si>
    <t>ŠILUMOS SEKTORIUS</t>
  </si>
  <si>
    <t>DARBO UŽMOKESČIO SĄNAUDŲ SUVESTINĖ</t>
  </si>
  <si>
    <t>NR.</t>
  </si>
  <si>
    <t>PAREIGYBĖ / SKYRIUS / PADALINYS</t>
  </si>
  <si>
    <t>DARBUOTOJŲ SKAIČIUS</t>
  </si>
  <si>
    <t>PIRMINIS PRISKYRIMAS</t>
  </si>
  <si>
    <t>DK SUMA</t>
  </si>
  <si>
    <t>K1</t>
  </si>
  <si>
    <t>K2</t>
  </si>
  <si>
    <t>K3</t>
  </si>
  <si>
    <t>…</t>
  </si>
  <si>
    <t>Kn</t>
  </si>
  <si>
    <t>RVA SUMA</t>
  </si>
  <si>
    <t>RVA PRIEDAS</t>
  </si>
  <si>
    <t>KOREGAVIMO APRAŠYMAS</t>
  </si>
  <si>
    <t>A</t>
  </si>
  <si>
    <t>B</t>
  </si>
  <si>
    <t>C</t>
  </si>
  <si>
    <t>D</t>
  </si>
  <si>
    <t>E</t>
  </si>
  <si>
    <t>F</t>
  </si>
  <si>
    <t>G</t>
  </si>
  <si>
    <t>H</t>
  </si>
  <si>
    <t>I</t>
  </si>
  <si>
    <t>J</t>
  </si>
  <si>
    <t>Administracija, Direktorius</t>
  </si>
  <si>
    <t xml:space="preserve">
RVA 5 PR.</t>
  </si>
  <si>
    <t>601100 4461 SGB Atlyginimo kinatmoji dalis -100</t>
  </si>
  <si>
    <t>611110 4461 ADM Atlyginimo kinatmoji dalis -100</t>
  </si>
  <si>
    <t>601100 4461 SGB Atostoginiai</t>
  </si>
  <si>
    <t>611110 4461 ADM Atostoginiai</t>
  </si>
  <si>
    <t>601100 4461 SGB Laisva nuo darbo diena</t>
  </si>
  <si>
    <t>611110 4461 ADM Laisva nuo darbo diena</t>
  </si>
  <si>
    <t>62920620 4461 BADS_BRG_ Laisva nuo darbo diena</t>
  </si>
  <si>
    <t>601100 4461 SGB Metinė premija</t>
  </si>
  <si>
    <t>611110 4461 ADM Metinė premija</t>
  </si>
  <si>
    <t>601100 4461 SGB Pagr. atlyginimas</t>
  </si>
  <si>
    <t>611110 4461 ADM Pagr. atlyginimas</t>
  </si>
  <si>
    <t>62920620 4461 BADS_BRG_ Pagr. atlyginimas</t>
  </si>
  <si>
    <t>601100 4461 SGB Pajamos natūra</t>
  </si>
  <si>
    <t>611110 4461 ADM Pajamos natūra</t>
  </si>
  <si>
    <t>62920620 4461 BADS_BRG_ Pajamos natūra</t>
  </si>
  <si>
    <t>601100 4461 SGB Papildoma poilsio d. auginantiems vaiką</t>
  </si>
  <si>
    <t>611110 4461 ADM Papildoma poilsio d. auginantiems vaiką</t>
  </si>
  <si>
    <t>62920620 4461 BADS_BRG_ Papildoma poilsio d. auginantiems vaiką</t>
  </si>
  <si>
    <t>Administracija, Direktoriaus pavaduotoja</t>
  </si>
  <si>
    <t>611110 4461 ADM Atlyginimo kintamoji dalis-15</t>
  </si>
  <si>
    <t>62920620 4461 BADS_BRG_ Atlyginimo kintamoji dalis-15</t>
  </si>
  <si>
    <t>611110 4461 ADM Atlyginimo kintamoji dalis-25</t>
  </si>
  <si>
    <t>62920620 4461 BADS_BRG_ Atostoginiai</t>
  </si>
  <si>
    <t>611110 4461 ADM Priedas už pavadavimą</t>
  </si>
  <si>
    <t>611110 4461 ADM Priemoka</t>
  </si>
  <si>
    <t>62920620 4461 BADS_BRG_ Priemoka</t>
  </si>
  <si>
    <t>Administracija, Ekonomistė - analitikė</t>
  </si>
  <si>
    <t>Administracija, Biokuro specialistė</t>
  </si>
  <si>
    <t>...</t>
  </si>
  <si>
    <t>601100 4461 SGB Atlyginimo kintamoji dalis-15</t>
  </si>
  <si>
    <t>601100 4461 SGB Priemoka</t>
  </si>
  <si>
    <t>Bendrųjų reikalų grupė, Valytoja</t>
  </si>
  <si>
    <t>6011052 4461 KOMP_B Kompensacija už nepan. atostogas</t>
  </si>
  <si>
    <t>Bendrųjų reikalų grupė, Bendrųjų reikalų grupės vadovė</t>
  </si>
  <si>
    <t>Bendrųjų reikalų grupė, Viešųjų pirkimų specialistė</t>
  </si>
  <si>
    <t>60700100 4461 DN_ADM Atlyginimo kintamoji dalis-15</t>
  </si>
  <si>
    <t>60700100 4461 DN_ADM Atlyginimo kintamoji dalis-25</t>
  </si>
  <si>
    <t>62920620 4461 BADS_BRG_ Atlyginimo kintamoji dalis-25</t>
  </si>
  <si>
    <t>60700100 4461 DN_ADM Atostoginiai</t>
  </si>
  <si>
    <t>6111152 4461 KOMP_ADM Kompensacija už nepan. atostogas</t>
  </si>
  <si>
    <t>60700100 4461 DN_ADM Laisva nuo darbo diena</t>
  </si>
  <si>
    <t>60700100 4461 DN_ADM Nedarb. lapelis</t>
  </si>
  <si>
    <t>611110 4461 ADM Nedarb. lapelis</t>
  </si>
  <si>
    <t>62920620 4461 BADS_BRG_ Nedarb. lapelis</t>
  </si>
  <si>
    <t>60700100 4461 DN_ADM Pagr. atlyginimas</t>
  </si>
  <si>
    <t>60700100 4461 DN_ADM Papildoma poilsio d. auginantiems vaiką</t>
  </si>
  <si>
    <t>60700100 4461 DN_ADM Priemoka</t>
  </si>
  <si>
    <t>Bendrųjų reikalų grupė, Personalo specialistė</t>
  </si>
  <si>
    <t>Bendrųjų reikalų grupė, Teisininkas</t>
  </si>
  <si>
    <t>61000 4461 MA Atlyginimo kintamoji dalis-15</t>
  </si>
  <si>
    <t>62920100 4461 DN_ADG_ Atlyginimo kintamoji dalis-15</t>
  </si>
  <si>
    <t>61000 4461 MA Atlyginimo kintamoji dalis-25</t>
  </si>
  <si>
    <t>62920100 4461 DN_ADG_ Atlyginimo kintamoji dalis-25</t>
  </si>
  <si>
    <t>61000 4461 MA Atostoginiai</t>
  </si>
  <si>
    <t>62920100 4461 DN_ADG_ Atostoginiai</t>
  </si>
  <si>
    <t>61000 4461 MA Laisva nuo darbo diena</t>
  </si>
  <si>
    <t>62920100 4461 DN_ADG_ Laisva nuo darbo diena</t>
  </si>
  <si>
    <t>61000 4461 MA Nedarb. lapelis</t>
  </si>
  <si>
    <t>62920100 4461 DN_ADG_ Nedarb. lapelis</t>
  </si>
  <si>
    <t>61000 4461 MA Pagr. atlyginimas</t>
  </si>
  <si>
    <t>62920100 4461 DN_ADG_ Pagr. atlyginimas</t>
  </si>
  <si>
    <t>61000 4461 MA Papildoma poilsio d. auginantiems vaiką</t>
  </si>
  <si>
    <t>62920100 4461 DN_ADG_ Papildoma poilsio d. auginantiems vaiką</t>
  </si>
  <si>
    <t>61000 4461 MA Priemoka</t>
  </si>
  <si>
    <t>62920100 4461 DN_ADG_ Priemoka</t>
  </si>
  <si>
    <t>Bendrųjų reikalų grupė, Apskaitos specialistė</t>
  </si>
  <si>
    <t>Būstų priežiūros skyrius, Valytoja</t>
  </si>
  <si>
    <t>62920320 4461 DN_BPSV_ Atlyginimo kintamoji dalis-15</t>
  </si>
  <si>
    <t>601100 4461 SGB Atlyginimo kintamoji dalis-25</t>
  </si>
  <si>
    <t>62920320 4461 DN_BPSV_ Atlyginimo kintamoji dalis-25</t>
  </si>
  <si>
    <t>62920320 4461 DN_BPSV_ Atostoginiai</t>
  </si>
  <si>
    <t>6011052 4461 KOMP_B Išeitinė pašalpa</t>
  </si>
  <si>
    <t>62920326 4461 KOMP_DN_V_ Kompensacija už nepan. atostogas</t>
  </si>
  <si>
    <t>62920320 4461 DN_BPSV_ Laisva nuo darbo diena</t>
  </si>
  <si>
    <t>62920320 4461 DN_BPSV_ Nedarb. lapelis</t>
  </si>
  <si>
    <t>62920320 4461 DN_BPSV_ Nelaimingas atsitikimas buityje</t>
  </si>
  <si>
    <t>62920310 4461 DN_BPSK_ Pagr. atlyginimas</t>
  </si>
  <si>
    <t>62920320 4461 DN_BPSV_ Pagr. atlyginimas</t>
  </si>
  <si>
    <t>62920320 4461 DN_BPSV_ Priedas už pavadavimą</t>
  </si>
  <si>
    <t>62920320 4461 DN_BPSV_ Priemoka</t>
  </si>
  <si>
    <t>Būstų priežiūros skyrius, Kiemsargė</t>
  </si>
  <si>
    <t>62920310 4461 DN_BPSK_ Atlyginimo kintamoji dalis-15</t>
  </si>
  <si>
    <t>62920310 4461 DN_BPSK_ Atlyginimo kintamoji dalis-25</t>
  </si>
  <si>
    <t>62920310 4461 DN_BPSK_ Atostoginiai</t>
  </si>
  <si>
    <t>62920316 4461 KOMP_DN_K_ Kompensacija už nepan. atostogas</t>
  </si>
  <si>
    <t>62920310 4461 DN_BPSK_ Nedarb. lapelis</t>
  </si>
  <si>
    <t>62920310 4461 DN_BPSK_ Papildoma poilsio d. auginantiems vaiką</t>
  </si>
  <si>
    <t>62920310 4461 DN_BPSK_ Už darbą poilsio dienomis</t>
  </si>
  <si>
    <t>62920310 4461 DN_BPSK_ Viršvalandžiai</t>
  </si>
  <si>
    <t>Būstų priežiūros skyrius, Būsto priežiūros skyriaus vadovė</t>
  </si>
  <si>
    <t>62920310 4461 DN_BPSK_ Laisva nuo darbo diena</t>
  </si>
  <si>
    <t>62920310 4461 DN_BPSK_ Priemoka</t>
  </si>
  <si>
    <t>Būstų priežiūros skyrius, Pagalbinis darbininkas</t>
  </si>
  <si>
    <t>62920106 4461 KOMP_DN1 Kompensacija už nepan. atostogas</t>
  </si>
  <si>
    <t>Būstų priežiūros skyrius, Kiemsargis</t>
  </si>
  <si>
    <t>Daugiabučių namų administravimo grupė, Daugiabučių namų admin. grupės vadovas</t>
  </si>
  <si>
    <t>60700100 4461 DN_ADM Priedas už pavadavimą</t>
  </si>
  <si>
    <t>62920100 4461 DN_ADG_ Priedas už pavadavimą</t>
  </si>
  <si>
    <t>Daugiabučių namų administravimo grupė, Vadybininkė namų priežiūrai</t>
  </si>
  <si>
    <t>62920100 4461 DN_ADG_ Viršvalandžiai</t>
  </si>
  <si>
    <t>Elektros priežiūros grupė, Elektrošaltkalvis</t>
  </si>
  <si>
    <t>601100 4461 SGB Už darbą poilsio dienomis</t>
  </si>
  <si>
    <t>601100 4461 SGB Viršvalandžiai</t>
  </si>
  <si>
    <t>Elektros priežiūros grupė, Elektros priežiūros grupės vadovas</t>
  </si>
  <si>
    <t>Elektros skyrius, Elektrošaltkalvis</t>
  </si>
  <si>
    <t>601100 4461 SGB Nedarb. lapelis</t>
  </si>
  <si>
    <t>Elektros skyrius, Energetikas - tiekėjas</t>
  </si>
  <si>
    <t>62920520 4461 KEG_EL_ Atlyginimo kintamoji dalis-15</t>
  </si>
  <si>
    <t>62920520 4461 KEG_EL_ Atostoginiai</t>
  </si>
  <si>
    <t>62920520 4461 KEG_EL_ Pagr. atlyginimas</t>
  </si>
  <si>
    <t>Elektros skyrius, Energetikas</t>
  </si>
  <si>
    <t>62920526 4461 KOMP_EL_ Išeitinė pašalpa</t>
  </si>
  <si>
    <t>62920526 4461 KOMP_EL_ Kompensacija už nepan. atostogas</t>
  </si>
  <si>
    <t>62920510 4461 KEG_ Papildoma poilsio d. auginantiems vaiką</t>
  </si>
  <si>
    <t>62920520 4461 KEG_EL_ Papildoma poilsio d. auginantiems vaiką</t>
  </si>
  <si>
    <t>62920520 4461 KEG_EL_ Priemoka</t>
  </si>
  <si>
    <t>Finansų grupė, Vyr. buhalterė</t>
  </si>
  <si>
    <t>62920610 4461 BADS_FG_ Atlyginimo kintamoji dalis-15</t>
  </si>
  <si>
    <t>62920610 4461 BADS_FG_ Atostoginiai</t>
  </si>
  <si>
    <t>62920614 4461 KOMP_FG_ Išeitinė pašalpa</t>
  </si>
  <si>
    <t>62920614 4461 KOMP_FG_ Kompensacija už nepan. atostogas</t>
  </si>
  <si>
    <t>62920610 4461 BADS_FG_ Pagr. atlyginimas</t>
  </si>
  <si>
    <t>Finansų grupė, Buhalterė - apskaitininkė</t>
  </si>
  <si>
    <t>6000100 4461 KVT Atlyginimo kintamoji dalis-15</t>
  </si>
  <si>
    <t>6000300 4461 KVAP Atlyginimo kintamoji dalis-15</t>
  </si>
  <si>
    <t>606300 4461 SPP Atlyginimo kintamoji dalis-15</t>
  </si>
  <si>
    <t>610052 4461 KOMP_MA Kompensacija už nepan. atostogas</t>
  </si>
  <si>
    <t>6000100 4461 KVT Nedarb. lapelis</t>
  </si>
  <si>
    <t>6000300 4461 KVAP Nedarb. lapelis</t>
  </si>
  <si>
    <t>606300 4461 SPP Nedarb. lapelis</t>
  </si>
  <si>
    <t>6000100 4461 KVT Pagr. atlyginimas</t>
  </si>
  <si>
    <t>6000300 4461 KVAP Pagr. atlyginimas</t>
  </si>
  <si>
    <t>606300 4461 SPP Pagr. atlyginimas</t>
  </si>
  <si>
    <t>Finansų grupė, Ekonomistė</t>
  </si>
  <si>
    <t>Finansų grupė, Apskaitininkė - sandėlininkė</t>
  </si>
  <si>
    <t>62920610 4461 BADS_FG_ Atlyginimo kintamoji dalis-25</t>
  </si>
  <si>
    <t>62920610 4461 BADS_FG_ Nedarb. lapelis</t>
  </si>
  <si>
    <t>62920610 4461 BADS_FG_ Priemoka</t>
  </si>
  <si>
    <t>Finansų grupė, Finansų grupės vadovė</t>
  </si>
  <si>
    <t>62920610 4461 BADS_FG_ Laisva nuo darbo diena</t>
  </si>
  <si>
    <t>62920610 4461 BADS_FG_ Priedas už pavadavimą</t>
  </si>
  <si>
    <t>Finansų grupė, Biokuro specialistė</t>
  </si>
  <si>
    <t>601100 4461 SGB Priedas už pavadavimą</t>
  </si>
  <si>
    <t>Finansų grupė, Kasininkė</t>
  </si>
  <si>
    <t>Finansų grupė, Apskaitininkė ekonomistė</t>
  </si>
  <si>
    <t>Inžinerinių sistemų priežiūros skyrius, Inžinerinių sistemų inžinierius</t>
  </si>
  <si>
    <t>601200 4461 P Atlyginimo kintamoji dalis-15</t>
  </si>
  <si>
    <t>601200 4461 P Atlyginimo kintamoji dalis-25</t>
  </si>
  <si>
    <t>601200 4461 P Atostoginiai</t>
  </si>
  <si>
    <t>601200 4461 P Pagr. atlyginimas</t>
  </si>
  <si>
    <t>601100 4461 SGB Premija</t>
  </si>
  <si>
    <t>601200 4461 P Premija</t>
  </si>
  <si>
    <t>60700100 4461 DN_ADM Premija</t>
  </si>
  <si>
    <t>611110 4461 ADM Premija</t>
  </si>
  <si>
    <t>601100 4461 SGB Priedas</t>
  </si>
  <si>
    <t>601200 4461 P Priedas</t>
  </si>
  <si>
    <t>60700100 4461 DN_ADM Priedas</t>
  </si>
  <si>
    <t>611110 4461 ADM Priedas</t>
  </si>
  <si>
    <t>601200 4461 P Priemoka</t>
  </si>
  <si>
    <t>601100 4461 SGB Už darbą švenčių metu</t>
  </si>
  <si>
    <t>601200 4461 P Už darbą švenčių metu</t>
  </si>
  <si>
    <t>60700100 4461 DN_ADM Už darbą švenčių metu</t>
  </si>
  <si>
    <t>611110 4461 ADM Už darbą švenčių metu</t>
  </si>
  <si>
    <t>601200 4461 P Viršvalandžiai</t>
  </si>
  <si>
    <t>60700100 4461 DN_ADM Viršvalandžiai</t>
  </si>
  <si>
    <t>611110 4461 ADM Viršvalandžiai</t>
  </si>
  <si>
    <t>Inžinerinių sistemų priežiūros skyrius, IS priežiūros darbuotojas</t>
  </si>
  <si>
    <t>62920430 4461 TEG_IS_ Atlyginimo kintamoji dalis-15</t>
  </si>
  <si>
    <t>62920430 4461 TEG_IS_ Atostoginiai</t>
  </si>
  <si>
    <t>62920430 4461 TEG_IS_ Pagr. atlyginimas</t>
  </si>
  <si>
    <t>62920430 4461 TEG_IS_ Priemoka</t>
  </si>
  <si>
    <t>62920430 4461 TEG_IS_ Už darbą poilsio dienomis</t>
  </si>
  <si>
    <t>62920430 4461 TEG_IS_ Už darbą švenčių metu</t>
  </si>
  <si>
    <t>62920430 4461 TEG_IS_ Viršvalandžiai</t>
  </si>
  <si>
    <t>Katilų eksploatavimo grupė, Katilų mašinistas</t>
  </si>
  <si>
    <t>601100 4461 SGB Už darbą naktį</t>
  </si>
  <si>
    <t>Katilų eksploatavimo grupė, Laborantė</t>
  </si>
  <si>
    <t>6020100 4461 SGA Atlyginimo kintamoji dalis-15</t>
  </si>
  <si>
    <t>60300100 4461 SGT Atlyginimo kintamoji dalis-15</t>
  </si>
  <si>
    <t>60400100 4461 SGD Atlyginimo kintamoji dalis-15</t>
  </si>
  <si>
    <t>60500100 4461 SGE Atlyginimo kintamoji dalis-15</t>
  </si>
  <si>
    <t>6020100 4461 SGA Atostoginiai</t>
  </si>
  <si>
    <t>60300100 4461 SGT Atostoginiai</t>
  </si>
  <si>
    <t>60400100 4461 SGD Atostoginiai</t>
  </si>
  <si>
    <t>60500100 4461 SGE Atostoginiai</t>
  </si>
  <si>
    <t>6020100 4461 SGA Pagr. atlyginimas</t>
  </si>
  <si>
    <t>60300100 4461 SGT Pagr. atlyginimas</t>
  </si>
  <si>
    <t>60400100 4461 SGD Pagr. atlyginimas</t>
  </si>
  <si>
    <t>60500100 4461 SGE Pagr. atlyginimas</t>
  </si>
  <si>
    <t>6020100 4461 SGA Priemoka</t>
  </si>
  <si>
    <t>60300100 4461 SGT Priemoka</t>
  </si>
  <si>
    <t>60400100 4461 SGD Priemoka</t>
  </si>
  <si>
    <t>60500100 4461 SGE Priemoka</t>
  </si>
  <si>
    <t>Katilų eksploatavimo grupė, Katilų mašinistas - šaltkalvis</t>
  </si>
  <si>
    <t>62920510 4461 KEG_ Atlyginimo kintamoji dalis-15</t>
  </si>
  <si>
    <t>6020100 4461 SGA Atlyginimo kintamoji dalis-25</t>
  </si>
  <si>
    <t>60201052 4461 KOMP_SGA Kompensacija už nepan. atostogas</t>
  </si>
  <si>
    <t>603001052 4461 KOMP_SGT Kompensacija už nepan. atostogas</t>
  </si>
  <si>
    <t>604001052 4461 KOMP_SGD Kompensacija už nepan. atostogas</t>
  </si>
  <si>
    <t>605001052 4461 KOMP_SGE Kompensacija už nepan. atostogas</t>
  </si>
  <si>
    <t>6020100 4461 SGA Laisva nuo darbo diena</t>
  </si>
  <si>
    <t>6011051 4461 NP_MR_B Mirties pašalpa</t>
  </si>
  <si>
    <t>6020100 4461 SGA Nedarb. lapelis</t>
  </si>
  <si>
    <t>60400100 4461 SGD Nedarb. lapelis</t>
  </si>
  <si>
    <t>60500100 4461 SGE Nedarb. lapelis</t>
  </si>
  <si>
    <t>601100 4461 SGB Nelaimingas atsitikimas buityje</t>
  </si>
  <si>
    <t>62920510 4461 KEG_ Pagr. atlyginimas</t>
  </si>
  <si>
    <t>6020100 4461 SGA Už darbą naktį</t>
  </si>
  <si>
    <t>60300100 4461 SGT Už darbą naktį</t>
  </si>
  <si>
    <t>62920510 4461 KEG_ Už darbą naktį</t>
  </si>
  <si>
    <t>6020100 4461 SGA Už darbą švenčių metu</t>
  </si>
  <si>
    <t>60300100 4461 SGT Už darbą švenčių metu</t>
  </si>
  <si>
    <t>62920510 4461 KEG_ Už darbą švenčių metu</t>
  </si>
  <si>
    <t>6020100 4461 SGA Viršvalandžiai</t>
  </si>
  <si>
    <t>60300100 4461 SGT Viršvalandžiai</t>
  </si>
  <si>
    <t>62920510 4461 KEG_ Viršvalandžiai</t>
  </si>
  <si>
    <t>Katilų eksploatavimo grupė, IT specialistas</t>
  </si>
  <si>
    <t>62920510 4461 KEG_ Atostoginiai</t>
  </si>
  <si>
    <t>62920510 4461 KEG_ Laisva nuo darbo diena</t>
  </si>
  <si>
    <t>Katilų eksploatavimo grupė, Katilų eksploatavimo grupės vadovas</t>
  </si>
  <si>
    <t>60300100 4461 SGT Atlyginimo kintamoji dalis-25</t>
  </si>
  <si>
    <t>60400100 4461 SGD Atlyginimo kintamoji dalis-25</t>
  </si>
  <si>
    <t>60500100 4461 SGE Atlyginimo kintamoji dalis-25</t>
  </si>
  <si>
    <t>60300100 4461 SGT Laisva nuo darbo diena</t>
  </si>
  <si>
    <t>60400100 4461 SGD Laisva nuo darbo diena</t>
  </si>
  <si>
    <t>60500100 4461 SGE Laisva nuo darbo diena</t>
  </si>
  <si>
    <t>6020100 4461 SGA Priedas už pavadavimą</t>
  </si>
  <si>
    <t>60300100 4461 SGT Priedas už pavadavimą</t>
  </si>
  <si>
    <t>60400100 4461 SGD Priedas už pavadavimą</t>
  </si>
  <si>
    <t>60500100 4461 SGE Priedas už pavadavimą</t>
  </si>
  <si>
    <t>Katilų eksploatavimo grupė, Traktorininkas-šaltkalvis</t>
  </si>
  <si>
    <t>Katilų eksploatavimo grupė, Elektrošaltkalvis - katilų mašinistas</t>
  </si>
  <si>
    <t>Katilų eksploatavimo grupė, Traktorininkas - sunkvežimio vairuotojas</t>
  </si>
  <si>
    <t>Katilų eksploatavimo grupė, Traktorininkas - katilų mašinistas</t>
  </si>
  <si>
    <t>Katilų eksploatavimo grupė, Šaltkalvis - katilų mašinistas</t>
  </si>
  <si>
    <t>Katilų eksploatavimo grupė, Katilų mašinistas - traktorininkas</t>
  </si>
  <si>
    <t>Klientų aptarnavimo grupė, Klientų aptarnavimo grupės vadovas</t>
  </si>
  <si>
    <t>6000100 4461 KVT Atlyginimo kintamoji dalis-25</t>
  </si>
  <si>
    <t>6000300 4461 KVAP Atlyginimo kintamoji dalis-25</t>
  </si>
  <si>
    <t>606300 4461 SPP Atlyginimo kintamoji dalis-25</t>
  </si>
  <si>
    <t>6000100 4461 KVT Atostoginiai</t>
  </si>
  <si>
    <t>6000300 4461 KVAP Atostoginiai</t>
  </si>
  <si>
    <t>606300 4461 SPP Atostoginiai</t>
  </si>
  <si>
    <t>6000100 4461 KVT Laisva nuo darbo diena</t>
  </si>
  <si>
    <t>6000300 4461 KVAP Laisva nuo darbo diena</t>
  </si>
  <si>
    <t>606300 4461 SPP Laisva nuo darbo diena</t>
  </si>
  <si>
    <t>6000100 4461 KVT Priemoka</t>
  </si>
  <si>
    <t>6000300 4461 KVAP Priemoka</t>
  </si>
  <si>
    <t>606300 4461 SPP Priemoka</t>
  </si>
  <si>
    <t>Klientų aptarnavimo grupė, Klientų aptarnavimo grupės vadybininkas</t>
  </si>
  <si>
    <t>6000100 4461 KVT Papildoma poilsio d. auginantiems vaiką</t>
  </si>
  <si>
    <t>6000100 4461 KVT Premija</t>
  </si>
  <si>
    <t>61000 4461 MA Premija</t>
  </si>
  <si>
    <t>62920100 4461 DN_ADG_ Premija</t>
  </si>
  <si>
    <t>Klientų aptarnavimo grupė, IT specialistas - apskaitininkas</t>
  </si>
  <si>
    <t>6000300 4461 KVAP Papildoma poilsio d. auginantiems vaiką</t>
  </si>
  <si>
    <t>606300 4461 SPP Papildoma poilsio d. auginantiems vaiką</t>
  </si>
  <si>
    <t>6000300 4461 KVAP Premija</t>
  </si>
  <si>
    <t>606300 4461 SPP Premija</t>
  </si>
  <si>
    <t>Remonto skyrius, Šaltkalvis</t>
  </si>
  <si>
    <t>Remonto skyrius, Suvirintojas</t>
  </si>
  <si>
    <t>62920510 4461 KEG_ Nedarb. lapelis</t>
  </si>
  <si>
    <t>Remonto skyrius, Remonto skyriaus vadovas</t>
  </si>
  <si>
    <t>Remonto skyrius, Traktorininkas</t>
  </si>
  <si>
    <t>Remonto skyrius, Šaltkalvis-skardininkas</t>
  </si>
  <si>
    <t>Remonto skyrius, Mazuto ūkio šaltkalvis</t>
  </si>
  <si>
    <t>Remonto skyrius, Traktorininkas - sunkvežimio vairuotojas</t>
  </si>
  <si>
    <t>Remonto skyrius, Remonto skyriaus meistras</t>
  </si>
  <si>
    <t>Renovacijos grupė, IT specialistas (apskaitininkas)</t>
  </si>
  <si>
    <t>Renovacijos grupė, Renovacijos grupės vadovas</t>
  </si>
  <si>
    <t>Renovacijos grupė, Renovacijos projektų koordinatorius</t>
  </si>
  <si>
    <t>Renovacijos skyrius, Projektų administratorė</t>
  </si>
  <si>
    <t>62920200 4461 DN_RS_ Papildoma poilsio d. auginantiems vaiką</t>
  </si>
  <si>
    <t>Renovacijos skyrius, Renovacijos skyriaus vadovė</t>
  </si>
  <si>
    <t>60701053 4461 KOMP_DN_AD Išeitinė pašalpa</t>
  </si>
  <si>
    <t>60701053 4461 KOMP_DN_AD Kompensacija už nepan. atostogas</t>
  </si>
  <si>
    <t>Renovacijos skyrius, Projektų administratorius</t>
  </si>
  <si>
    <t>Statybos skyrius, Statybos skyriaus vadovas</t>
  </si>
  <si>
    <t>62920420 4461 TEG_ST_ Atlyginimo kintamoji dalis-15</t>
  </si>
  <si>
    <t>62920420 4461 TEG_ST_ Atlyginimo kintamoji dalis-25</t>
  </si>
  <si>
    <t>62920420 4461 TEG_ST_ Atostoginiai</t>
  </si>
  <si>
    <t>62920420 4461 TEG_ST_ Laisva nuo darbo diena</t>
  </si>
  <si>
    <t>62920420 4461 TEG_ST_ Pagr. atlyginimas</t>
  </si>
  <si>
    <t>62920420 4461 TEG_ST_ Viršvalandžiai</t>
  </si>
  <si>
    <t>Tinklų eksploatavimo grupė, Vyr. kontrolierius</t>
  </si>
  <si>
    <t>6000300 4461 KVAP Priedas</t>
  </si>
  <si>
    <t>Tinklų eksploatavimo grupė, Šaltkalvis</t>
  </si>
  <si>
    <t>Tinklų eksploatavimo grupė, Kontrolierius</t>
  </si>
  <si>
    <t>601200 4461 P Laisva nuo darbo diena</t>
  </si>
  <si>
    <t>601200 4461 P Nedarb. lapelis</t>
  </si>
  <si>
    <t>Tinklų eksploatavimo grupė, Dispečeris</t>
  </si>
  <si>
    <t>Tinklų eksploatavimo grupė, Tinklų eksploatavimo gr. vadovas</t>
  </si>
  <si>
    <t>Tinklų eksploatavimo grupė, Šaltkalvis - vairuotojas</t>
  </si>
  <si>
    <t>601200 4461 P Papildoma poilsio d. auginantiems vaiką</t>
  </si>
  <si>
    <t>Tinklų eksploatavimo grupė, Tinklų ekslpoatavimo gr. meistras</t>
  </si>
  <si>
    <t>Tinklų eksploatavimo grupė, Tinklų ekspl. gr. vadovo pavaduotojas</t>
  </si>
  <si>
    <t>62920410 4461 TEG_ Atlyginimo kintamoji dalis-15</t>
  </si>
  <si>
    <t>62920410 4461 TEG_ Atlyginimo kintamoji dalis-25</t>
  </si>
  <si>
    <t>62920430 4461 TEG_IS_ Atlyginimo kintamoji dalis-25</t>
  </si>
  <si>
    <t>62920410 4461 TEG_ Atostoginiai</t>
  </si>
  <si>
    <t>62920410 4461 TEG_ Laisva nuo darbo diena</t>
  </si>
  <si>
    <t>62920430 4461 TEG_IS_ Laisva nuo darbo diena</t>
  </si>
  <si>
    <t>62920410 4461 TEG_ Pagr. atlyginimas</t>
  </si>
  <si>
    <t>62920410 4461 TEG_ Priemoka</t>
  </si>
  <si>
    <t>IŠ VISO:</t>
  </si>
  <si>
    <t>X</t>
  </si>
  <si>
    <t>Stulpelis</t>
  </si>
  <si>
    <t>Aprašymas</t>
  </si>
  <si>
    <t>Eilės numeris</t>
  </si>
  <si>
    <t>Ataskaitinio laikotarpio personalo duomenys tokiu detalumu, kuriuo vykdomas darbo užmokesčio sąnaudų pirminis priskyrimas: pareigybė, skyrius, padalinys, DK dimensija, kt. (toliau - DU vienetas).</t>
  </si>
  <si>
    <t>1 pvz., jei priskyrimas vykdomas padalinių lygmeniu (pvz., visas padalinys priskiriamas vienai konkrečiai paslaugai konkrečioje sistemoje), vieno padalinio informacija pateikiama vienoje eilutėje.</t>
  </si>
  <si>
    <t>2 pvz., jei priskyrimas vykdomas pareigybių lygmeniu, pateikiamas pareigybių sąrašas.</t>
  </si>
  <si>
    <t>3 pvz., jei priskyrimas vykdomas ir padalinių, ir pareigybių lygmeniu, dalyje eilučių pateikiama padalinių informacija, kitoje dalyje - pareigybių informacija.</t>
  </si>
  <si>
    <t>4 pvz., jei atlyginimo kintama dalis kaupiama kaip bendras fondas, o konkretiems DU vienetams (paslaugoms) paskirstoma naudojant paskirstymo kriterijus, B stulpelyje fondo suma nurodoma vienoje eilutėje kaip atskiras DU vienetas.</t>
  </si>
  <si>
    <t>Svarbu: Atskiroje eilutėje atskleidžiamam DU vienetui neturi būti pritaikytas joks paskirstymo kriterijus.</t>
  </si>
  <si>
    <t xml:space="preserve">Vidutinis sąlyginis ataskaitinio laikotarpio darbuotojų skaičius B stulpelyje nurodytam DU vienetui (pareigybei, skyriui, padaliniui, DK dimensijai, kt.). </t>
  </si>
  <si>
    <t>B stulpelyje nurodyto DU vieneto (pareigybės, skyriaus, padalinio, DK dimensijos, kt.) pirminis priskyrimas: konkreti paslauga konkrečioje sistemoje arba Sąnaudų centras (netiesiogiai paslaugoms priskiriama grupė) arba Bendras veiklos užtikrinimas.</t>
  </si>
  <si>
    <t>Baigtinis pirminio priskyrimo reikšmių sąrašas atitinka 3.4 priedo B stulpelio informaciją.</t>
  </si>
  <si>
    <t>DK darbo užmokesčio sąnaudų, atitinkančių B stulpelį nurodytą DU vienetą, ataskaitinio laikotarpio sąnaudų suma. Stulpelio duomenys turi sutapti su DK ir FA sąnaudų duomenimis.</t>
  </si>
  <si>
    <t>Darbuotojų priskyrimo ir/arba darbo užmokesčio sąnaudų koregavimai. Įterpiama tiek koregavimų stulpelių, kiek reikalinga koregavimams atskleisti.</t>
  </si>
  <si>
    <t>Stulpelių E ir F suma. Stulpelio duomenys turi sutapti su RVA duomenimis</t>
  </si>
  <si>
    <t>RVA priedai, su kurių duomenimis turi sutapti G stulpelio duomenys.</t>
  </si>
  <si>
    <t>F stulpelyje atskleistų koregavimų numeriai</t>
  </si>
  <si>
    <t>F stulpelyje atskleistų koregavimų turinio ir tikslo aprašymas</t>
  </si>
  <si>
    <t>Reguliuojamosios veiklos ataskaitų patikros techninės užduoties 3.2 priedas</t>
  </si>
  <si>
    <t>SĄNAUDŲ GRUPAVIMO SUVESTINĖ</t>
  </si>
  <si>
    <t>SĄNAUDŲ GRUPĖS IR POGRUPIAI</t>
  </si>
  <si>
    <t>DK SĄSKAITOS (DIMENSIJOS)</t>
  </si>
  <si>
    <t>I.</t>
  </si>
  <si>
    <t>ŠILUMOS ĮSIGIJIMO SĄNAUDOS</t>
  </si>
  <si>
    <t/>
  </si>
  <si>
    <t>INMT buhalterinio nusidėvėjimo eliminavimas</t>
  </si>
  <si>
    <t>I.1.</t>
  </si>
  <si>
    <t>Šilumos įsigijimo sąnaudos</t>
  </si>
  <si>
    <t>INMT perskaičiuoto nusidėvėjimo sąnaudų įkėlimas</t>
  </si>
  <si>
    <t>I.2.</t>
  </si>
  <si>
    <t>Kitos sąnaudos, susijusios su šilumos įsigijimu (nurodyti)</t>
  </si>
  <si>
    <t>II.</t>
  </si>
  <si>
    <t>KURO SĄNAUDOS ENERGIJAI GAMINTI</t>
  </si>
  <si>
    <t>II.1.</t>
  </si>
  <si>
    <t>Gamtinių dujų įsigijimo sąnaudos</t>
  </si>
  <si>
    <t>II.2.</t>
  </si>
  <si>
    <t>Mazuto įsigijimo sąnaudos</t>
  </si>
  <si>
    <t>II.3.1</t>
  </si>
  <si>
    <t>Medienos įsigijimo sąnaudos</t>
  </si>
  <si>
    <t>6011064</t>
  </si>
  <si>
    <t>II.3.2</t>
  </si>
  <si>
    <t>60201062</t>
  </si>
  <si>
    <t>II.3.3</t>
  </si>
  <si>
    <t>603001061</t>
  </si>
  <si>
    <t>II.3.4</t>
  </si>
  <si>
    <t>604001061</t>
  </si>
  <si>
    <t>II.3.5</t>
  </si>
  <si>
    <t>605001061</t>
  </si>
  <si>
    <t>II.4.</t>
  </si>
  <si>
    <t>Kitos kuro rūšies (nurodyti) įsigijimo sąnaudos</t>
  </si>
  <si>
    <t>II.06.1</t>
  </si>
  <si>
    <t>6011062</t>
  </si>
  <si>
    <t>II.06.2</t>
  </si>
  <si>
    <t>60201061</t>
  </si>
  <si>
    <t>II.09.1</t>
  </si>
  <si>
    <t>Skalūnų alyvos  įsigijimo sąnaudos</t>
  </si>
  <si>
    <t>6011065</t>
  </si>
  <si>
    <t>II.09.2</t>
  </si>
  <si>
    <t>60201065</t>
  </si>
  <si>
    <t>II.09.3</t>
  </si>
  <si>
    <t>603001062</t>
  </si>
  <si>
    <t>II.09.4</t>
  </si>
  <si>
    <t>604001065</t>
  </si>
  <si>
    <t>II.09.5</t>
  </si>
  <si>
    <t>605001062</t>
  </si>
  <si>
    <t>III.</t>
  </si>
  <si>
    <t>ELEKTROS ENERGIJOS TECHNOLOGINĖMS REIKMĖMS ĮSIGIJIMO SĄNAUDOS</t>
  </si>
  <si>
    <t>III.1.1</t>
  </si>
  <si>
    <t>Elektros energijos technologinėms reikmėms įsigijimo sąnaudos</t>
  </si>
  <si>
    <t>601107</t>
  </si>
  <si>
    <t>III.1.2</t>
  </si>
  <si>
    <t>6012090</t>
  </si>
  <si>
    <t>III.1.3</t>
  </si>
  <si>
    <t>6020107</t>
  </si>
  <si>
    <t>III.1.4</t>
  </si>
  <si>
    <t>6022007</t>
  </si>
  <si>
    <t>III.1.5</t>
  </si>
  <si>
    <t>60300107</t>
  </si>
  <si>
    <t>III.1.6</t>
  </si>
  <si>
    <t>60300207</t>
  </si>
  <si>
    <t>III.1.7</t>
  </si>
  <si>
    <t>60400107</t>
  </si>
  <si>
    <t>III.1.8</t>
  </si>
  <si>
    <t>60400207</t>
  </si>
  <si>
    <t>III.1.9</t>
  </si>
  <si>
    <t>60500107</t>
  </si>
  <si>
    <t>III.1.10</t>
  </si>
  <si>
    <t>60500206</t>
  </si>
  <si>
    <t>III.1.11</t>
  </si>
  <si>
    <t>6204</t>
  </si>
  <si>
    <t>III.1.12</t>
  </si>
  <si>
    <t>62920637</t>
  </si>
  <si>
    <t>III.2.</t>
  </si>
  <si>
    <t>Kitos sąnaudos, susijusios su elektros energijos TR įsigijimu (nurodyti)</t>
  </si>
  <si>
    <t>IV.</t>
  </si>
  <si>
    <t>VANDENS TECHNOLOGINĖMS REIKMĖMS ĮSIGIJIMO IR NUOTEKŲ TVARKYMO SĄNAUDOS</t>
  </si>
  <si>
    <t>IV.1.1</t>
  </si>
  <si>
    <t>Vandens technologinėms reikmėms įsigijimo sąnaudos</t>
  </si>
  <si>
    <t>60001060</t>
  </si>
  <si>
    <t>IV.1.2</t>
  </si>
  <si>
    <t>60001061</t>
  </si>
  <si>
    <t>IV.1.3</t>
  </si>
  <si>
    <t>60001062</t>
  </si>
  <si>
    <t>IV.1.4</t>
  </si>
  <si>
    <t>60001063</t>
  </si>
  <si>
    <t>IV.1.5</t>
  </si>
  <si>
    <t>60220070</t>
  </si>
  <si>
    <t>IV.1.6</t>
  </si>
  <si>
    <t>603002070</t>
  </si>
  <si>
    <t>IV.1.7</t>
  </si>
  <si>
    <t>60500108</t>
  </si>
  <si>
    <t>IV.1.8</t>
  </si>
  <si>
    <t>62920636</t>
  </si>
  <si>
    <t>IV.2.</t>
  </si>
  <si>
    <t>Nuotekų tvarkymo sąnaudos</t>
  </si>
  <si>
    <t>IV.3.</t>
  </si>
  <si>
    <t>Kitos sąnaudos, susijusios su vandens TR įsigijimu (nurodyti)</t>
  </si>
  <si>
    <t>V.</t>
  </si>
  <si>
    <t>APYVARTINIŲ TARŠOS LEIDIMŲ ĮSIGIJIMO SĄNAUDOS</t>
  </si>
  <si>
    <t>V.1.</t>
  </si>
  <si>
    <t>Apyvartinių taršos leidimų įsigjimo sąnaudos</t>
  </si>
  <si>
    <t>V.2.</t>
  </si>
  <si>
    <t>Kitos sąnaudos, susijusios su ATL įsigijimu (nurodyti)</t>
  </si>
  <si>
    <t>6203</t>
  </si>
  <si>
    <t>VI.</t>
  </si>
  <si>
    <t>KITOS KINTAMOSIOS SĄNAUDOS</t>
  </si>
  <si>
    <t>VI.1.</t>
  </si>
  <si>
    <t>Pelenų tvarkymo (išvežimo, utilizavimo) sąnaudos</t>
  </si>
  <si>
    <t>60111425</t>
  </si>
  <si>
    <t>VI.2.</t>
  </si>
  <si>
    <t>Energijos išteklių biržos operatoriaus teikiamų paslaugų sąnaudos</t>
  </si>
  <si>
    <t>60111424</t>
  </si>
  <si>
    <t>VI.3.</t>
  </si>
  <si>
    <t>Laboratoriniai tyrimai</t>
  </si>
  <si>
    <t>VI.4.</t>
  </si>
  <si>
    <t>Kitos kintamosios sąnaudos (nurodyti)</t>
  </si>
  <si>
    <t>60111426</t>
  </si>
  <si>
    <t>VII.</t>
  </si>
  <si>
    <t>NUSIDĖVĖJIMO SĄNAUDOS</t>
  </si>
  <si>
    <t>VII.04.1</t>
  </si>
  <si>
    <t>Programinės įrangos nusidėvėjimo sąnaudos</t>
  </si>
  <si>
    <t>60001126</t>
  </si>
  <si>
    <t>VII.04.2</t>
  </si>
  <si>
    <t>600031016</t>
  </si>
  <si>
    <t>VII.04.3</t>
  </si>
  <si>
    <t>601114526</t>
  </si>
  <si>
    <t>VII.04.4</t>
  </si>
  <si>
    <t>60120826</t>
  </si>
  <si>
    <t>VII.04.5</t>
  </si>
  <si>
    <t>602011526</t>
  </si>
  <si>
    <t>VII.04.6</t>
  </si>
  <si>
    <t>607011126</t>
  </si>
  <si>
    <t>VII.04.7</t>
  </si>
  <si>
    <t>61009313</t>
  </si>
  <si>
    <t>VII.04.8</t>
  </si>
  <si>
    <t>611118593</t>
  </si>
  <si>
    <t>VII.05.1</t>
  </si>
  <si>
    <t>Kito nematerialaus turto (nurodyti) nusidėvėjimo sąnaudos</t>
  </si>
  <si>
    <t>61009327</t>
  </si>
  <si>
    <t>VII.05.2</t>
  </si>
  <si>
    <t>611118594</t>
  </si>
  <si>
    <t>VII.06.1</t>
  </si>
  <si>
    <t>Gamybinės paskirties pastatų, statinių (katilinių) nusidėvėjimo sąnaudos</t>
  </si>
  <si>
    <t>601114501</t>
  </si>
  <si>
    <t>VII.06.2</t>
  </si>
  <si>
    <t>601114505</t>
  </si>
  <si>
    <t>VII.06.3</t>
  </si>
  <si>
    <t>602011501</t>
  </si>
  <si>
    <t>VII.06.4</t>
  </si>
  <si>
    <t>603001161</t>
  </si>
  <si>
    <t>VII.06.5</t>
  </si>
  <si>
    <t>603001185</t>
  </si>
  <si>
    <t>VII.06.6</t>
  </si>
  <si>
    <t>6040011501</t>
  </si>
  <si>
    <t>VII.06.7</t>
  </si>
  <si>
    <t>605001501</t>
  </si>
  <si>
    <t>VII.06.8</t>
  </si>
  <si>
    <t>6292052933</t>
  </si>
  <si>
    <t>VII.07.</t>
  </si>
  <si>
    <t>Gamybinės paskirties pastatų, statinių (konteinerinių katilinių, siurblinių) nusidėvėjimo sąnaudos</t>
  </si>
  <si>
    <t>602011502</t>
  </si>
  <si>
    <t>VII.08.1</t>
  </si>
  <si>
    <t>Gamybinės paskirties pastatų, statinių (kitų technologinės paskirties) nusidėvėjimo sąnaudos</t>
  </si>
  <si>
    <t>601114500</t>
  </si>
  <si>
    <t>VII.08.2</t>
  </si>
  <si>
    <t>6030011600</t>
  </si>
  <si>
    <t>VII.08.3</t>
  </si>
  <si>
    <t>6050011500</t>
  </si>
  <si>
    <t>VII.09.1</t>
  </si>
  <si>
    <t>Kitos paskirties pastatų, statinių (kuro (mazuto) rezervuarų) nusidėvėjimo sąnaudos</t>
  </si>
  <si>
    <t>601114504</t>
  </si>
  <si>
    <t>VII.09.2</t>
  </si>
  <si>
    <t>603001164</t>
  </si>
  <si>
    <t>VII.09.3</t>
  </si>
  <si>
    <t>605001505</t>
  </si>
  <si>
    <t>VII.10.</t>
  </si>
  <si>
    <t>Kitos paskirties pastatų, statinių (dūmtraukių mūrinių, gelžbetoninių) nusidėvėjimo sąnaudos</t>
  </si>
  <si>
    <t>603001168</t>
  </si>
  <si>
    <t>VII.11.1</t>
  </si>
  <si>
    <t>Kitos paskirties pastatų, statinių (dūmtraukių metalinių) nusidėvėjimo sąnaudos</t>
  </si>
  <si>
    <t>601114509</t>
  </si>
  <si>
    <t>VII.11.2</t>
  </si>
  <si>
    <t>602011509</t>
  </si>
  <si>
    <t>VII.11.3</t>
  </si>
  <si>
    <t>604001509</t>
  </si>
  <si>
    <t>VII.11.4</t>
  </si>
  <si>
    <t>605001509</t>
  </si>
  <si>
    <t>VII.12.1</t>
  </si>
  <si>
    <t>Kitos paskirties pastatų, statinių (vamzdynų) nusidėvėjimo sąnaudos</t>
  </si>
  <si>
    <t>601114506</t>
  </si>
  <si>
    <t>VII.12.2</t>
  </si>
  <si>
    <t>60120806</t>
  </si>
  <si>
    <t>VII.12.3</t>
  </si>
  <si>
    <t>60220086</t>
  </si>
  <si>
    <t>VII.12.4</t>
  </si>
  <si>
    <t>603002086</t>
  </si>
  <si>
    <t>VII.12.5</t>
  </si>
  <si>
    <t>6040011506</t>
  </si>
  <si>
    <t>VII.13.1</t>
  </si>
  <si>
    <t>Administracinės paskirties pastatų, statinių nusidėvėjimo sąnaudos</t>
  </si>
  <si>
    <t>61111850</t>
  </si>
  <si>
    <t>VII.13.2</t>
  </si>
  <si>
    <t>629206350</t>
  </si>
  <si>
    <t>VII.14.</t>
  </si>
  <si>
    <t>Kitos paskirties pastatų nusidėvėjimo sąnaudos</t>
  </si>
  <si>
    <t>629206351</t>
  </si>
  <si>
    <t>VII.15.1</t>
  </si>
  <si>
    <t>Kitos įrangos, prietaisų, įrankių, įrenginių (kelių, aikštelių, šaligatvių, tvorų) nusidėvėjimo sąnaudos</t>
  </si>
  <si>
    <t>601114507</t>
  </si>
  <si>
    <t>VII.15.2</t>
  </si>
  <si>
    <t>602011507</t>
  </si>
  <si>
    <t>VII.15.3</t>
  </si>
  <si>
    <t>603001167</t>
  </si>
  <si>
    <t>VII.15.4</t>
  </si>
  <si>
    <t>6040011507</t>
  </si>
  <si>
    <t>VII.15.5</t>
  </si>
  <si>
    <t>6050015070</t>
  </si>
  <si>
    <t>VII.15.6</t>
  </si>
  <si>
    <t>61111851</t>
  </si>
  <si>
    <t>VII.16.</t>
  </si>
  <si>
    <t>Mašinų ir įrengimų (katilinių įrengimų, stacionariųjų garo katilų) nusidėvėjimo sąnaudos</t>
  </si>
  <si>
    <t>601114519</t>
  </si>
  <si>
    <t>VII.17.1</t>
  </si>
  <si>
    <t>Mašinų ir įrengimų (vandens šildymo katilų) nusidėvėjimo sąnaudos</t>
  </si>
  <si>
    <t>601114520</t>
  </si>
  <si>
    <t>VII.17.2</t>
  </si>
  <si>
    <t>602011520</t>
  </si>
  <si>
    <t>VII.17.3</t>
  </si>
  <si>
    <t>603001180</t>
  </si>
  <si>
    <t>VII.17.4</t>
  </si>
  <si>
    <t>6040011520</t>
  </si>
  <si>
    <t>VII.17.5</t>
  </si>
  <si>
    <t>605001520</t>
  </si>
  <si>
    <t>VII.18.1</t>
  </si>
  <si>
    <t>Mašinų ir įrengimų (siurblių, kitų siurblinės įrengimų) nusidėvėjimo sąnaudos</t>
  </si>
  <si>
    <t>601114522</t>
  </si>
  <si>
    <t>VII.18.2</t>
  </si>
  <si>
    <t>602011522</t>
  </si>
  <si>
    <t>VII.18.3</t>
  </si>
  <si>
    <t>603001182</t>
  </si>
  <si>
    <t>VII.18.4</t>
  </si>
  <si>
    <t>6040011522</t>
  </si>
  <si>
    <t>VII.19.</t>
  </si>
  <si>
    <t>Mašinų ir įrengimų (šilumos punktų, mazgų, modulių) nusidėvėjimo sąnaudos</t>
  </si>
  <si>
    <t>601114521</t>
  </si>
  <si>
    <t>VII.20.1</t>
  </si>
  <si>
    <t>Kitų mašinų ir įrengimų (nurodyti) nusidėvėjimo sąnaudos</t>
  </si>
  <si>
    <t>601114518</t>
  </si>
  <si>
    <t>VII.20.2</t>
  </si>
  <si>
    <t>602011518</t>
  </si>
  <si>
    <t>VII.20.3</t>
  </si>
  <si>
    <t>604001518</t>
  </si>
  <si>
    <t>VII.20.4</t>
  </si>
  <si>
    <t>605001518</t>
  </si>
  <si>
    <t>VII.20.5</t>
  </si>
  <si>
    <t>6292031934</t>
  </si>
  <si>
    <t>VII.21.1</t>
  </si>
  <si>
    <t>Kitos įrangos, prietaisų, įrankių, įrenginių nusidėvėjimo sąnaudos</t>
  </si>
  <si>
    <t>601114511</t>
  </si>
  <si>
    <t>VII.21.2</t>
  </si>
  <si>
    <t>601114514</t>
  </si>
  <si>
    <t>VII.21.3</t>
  </si>
  <si>
    <t>601114515</t>
  </si>
  <si>
    <t>VII.21.4</t>
  </si>
  <si>
    <t>60120811</t>
  </si>
  <si>
    <t>VII.21.5</t>
  </si>
  <si>
    <t>60120812</t>
  </si>
  <si>
    <t>VII.21.6</t>
  </si>
  <si>
    <t>60120814</t>
  </si>
  <si>
    <t>VII.21.7</t>
  </si>
  <si>
    <t>60120815</t>
  </si>
  <si>
    <t>VII.21.8</t>
  </si>
  <si>
    <t>603001171</t>
  </si>
  <si>
    <t>VII.21.9</t>
  </si>
  <si>
    <t>603001175</t>
  </si>
  <si>
    <t>VII.21.10</t>
  </si>
  <si>
    <t>605001515</t>
  </si>
  <si>
    <t>VII.21.11</t>
  </si>
  <si>
    <t>607011124</t>
  </si>
  <si>
    <t>VII.21.12</t>
  </si>
  <si>
    <t>61111853</t>
  </si>
  <si>
    <t>VII.21.13</t>
  </si>
  <si>
    <t>61111855</t>
  </si>
  <si>
    <t>VII.21.14</t>
  </si>
  <si>
    <t>61111857</t>
  </si>
  <si>
    <t>VII.21.15</t>
  </si>
  <si>
    <t>6292031931</t>
  </si>
  <si>
    <t>VII.21.16</t>
  </si>
  <si>
    <t>6292031933</t>
  </si>
  <si>
    <t>VII.21.17</t>
  </si>
  <si>
    <t>6292042932</t>
  </si>
  <si>
    <t>VII.21.18</t>
  </si>
  <si>
    <t>6292042935</t>
  </si>
  <si>
    <t>VII.21.19</t>
  </si>
  <si>
    <t>6292042936</t>
  </si>
  <si>
    <t>VII.21.20</t>
  </si>
  <si>
    <t>6292043932</t>
  </si>
  <si>
    <t>VII.21.21</t>
  </si>
  <si>
    <t>6292043933</t>
  </si>
  <si>
    <t>VII.22.</t>
  </si>
  <si>
    <t>Kitos įrangos, prietaisų, įrankių, įrenginių (šilumos kiekio apskaitos prietaisų) nusidėvėjimo sąnaudos</t>
  </si>
  <si>
    <t>60120813</t>
  </si>
  <si>
    <t>VII.23.1</t>
  </si>
  <si>
    <t>Kitos įrangos, prietaisų, įrankių, įrenginių (kitų šilumos matavimo ir reguliavimo prietaisų) nusidėvėjimo sąnaudos</t>
  </si>
  <si>
    <t>601114512</t>
  </si>
  <si>
    <t>VII.23.2</t>
  </si>
  <si>
    <t>6011145120</t>
  </si>
  <si>
    <t>VII.23.3</t>
  </si>
  <si>
    <t>601208120</t>
  </si>
  <si>
    <t>VII.23.4</t>
  </si>
  <si>
    <t>607011122</t>
  </si>
  <si>
    <t>VII.24.1</t>
  </si>
  <si>
    <t>Transporto priemonių nusidėvėjimo sąnaudos</t>
  </si>
  <si>
    <t>601114510</t>
  </si>
  <si>
    <t>VII.24.2</t>
  </si>
  <si>
    <t>60120810</t>
  </si>
  <si>
    <t>VII.24.3</t>
  </si>
  <si>
    <t>605001510</t>
  </si>
  <si>
    <t>VII.24.4</t>
  </si>
  <si>
    <t>61111852</t>
  </si>
  <si>
    <t>VII.24.5</t>
  </si>
  <si>
    <t>6292031930</t>
  </si>
  <si>
    <t>VII.24.6</t>
  </si>
  <si>
    <t>6292042931</t>
  </si>
  <si>
    <t>VII.24.7</t>
  </si>
  <si>
    <t>6292043931</t>
  </si>
  <si>
    <t>VII.25.1</t>
  </si>
  <si>
    <t>Kito materialaus turto nusidėvėjimo sąnaudos</t>
  </si>
  <si>
    <t>600031023</t>
  </si>
  <si>
    <t>VII.25.2</t>
  </si>
  <si>
    <t>601114523</t>
  </si>
  <si>
    <t>VII.25.3</t>
  </si>
  <si>
    <t>601114524</t>
  </si>
  <si>
    <t>VII.25.4</t>
  </si>
  <si>
    <t>601114525</t>
  </si>
  <si>
    <t>VII.25.5</t>
  </si>
  <si>
    <t>60120823</t>
  </si>
  <si>
    <t>VII.25.6</t>
  </si>
  <si>
    <t>603001183</t>
  </si>
  <si>
    <t>VII.25.7</t>
  </si>
  <si>
    <t>6063052102</t>
  </si>
  <si>
    <t>VII.25.8</t>
  </si>
  <si>
    <t>6063052105</t>
  </si>
  <si>
    <t>VII.25.9</t>
  </si>
  <si>
    <t>607011123</t>
  </si>
  <si>
    <t>VII.25.10</t>
  </si>
  <si>
    <t>607011125</t>
  </si>
  <si>
    <t>VII.25.11</t>
  </si>
  <si>
    <t>61009325</t>
  </si>
  <si>
    <t>VII.25.12</t>
  </si>
  <si>
    <t>611118590</t>
  </si>
  <si>
    <t>VII.25.13</t>
  </si>
  <si>
    <t>611118591</t>
  </si>
  <si>
    <t>VII.25.14</t>
  </si>
  <si>
    <t>6292031932</t>
  </si>
  <si>
    <t>VII.25.15</t>
  </si>
  <si>
    <t>6292042933</t>
  </si>
  <si>
    <t>VII.25.16</t>
  </si>
  <si>
    <t>6292042934</t>
  </si>
  <si>
    <t>VII.25.17</t>
  </si>
  <si>
    <t>6292043934</t>
  </si>
  <si>
    <t>VII.25.18</t>
  </si>
  <si>
    <t>6292052931</t>
  </si>
  <si>
    <t>VII.25.19</t>
  </si>
  <si>
    <t>629206353</t>
  </si>
  <si>
    <t>VII.25.20</t>
  </si>
  <si>
    <t>629206354</t>
  </si>
  <si>
    <t>VIII.</t>
  </si>
  <si>
    <t>EINAMOJO REMONTO IR APTARNAVIMO SĄNAUDOS</t>
  </si>
  <si>
    <t>VIII.1.1</t>
  </si>
  <si>
    <t>Gamybos objektų einamojo remonto, aptarnavimo sąnaudos</t>
  </si>
  <si>
    <t>6011110</t>
  </si>
  <si>
    <t>VIII.1.2</t>
  </si>
  <si>
    <t>60201110</t>
  </si>
  <si>
    <t>VIII.1.3</t>
  </si>
  <si>
    <t>603001110</t>
  </si>
  <si>
    <t>VIII.1.4</t>
  </si>
  <si>
    <t>605001110</t>
  </si>
  <si>
    <t>VIII.1.5</t>
  </si>
  <si>
    <t>629206310</t>
  </si>
  <si>
    <t>VIII.2.1</t>
  </si>
  <si>
    <t>Tinklų einamojo remonto, aptarnavimo sąnaudos</t>
  </si>
  <si>
    <t>6012073</t>
  </si>
  <si>
    <t>VIII.2.2</t>
  </si>
  <si>
    <t>60201113</t>
  </si>
  <si>
    <t>VIII.3.</t>
  </si>
  <si>
    <t>Šilumos punktų einamojo remonto, aptarnavimo sąnaudos</t>
  </si>
  <si>
    <t>VIII.4.1</t>
  </si>
  <si>
    <t>IT aptarnavimo sąnaudos</t>
  </si>
  <si>
    <t>6011112</t>
  </si>
  <si>
    <t>VIII.4.2</t>
  </si>
  <si>
    <t>6011115</t>
  </si>
  <si>
    <t>VIII.4.3</t>
  </si>
  <si>
    <t>6011116</t>
  </si>
  <si>
    <t>VIII.4.4</t>
  </si>
  <si>
    <t>6012072</t>
  </si>
  <si>
    <t>VIII.4.5</t>
  </si>
  <si>
    <t>60201112</t>
  </si>
  <si>
    <t>VIII.4.6</t>
  </si>
  <si>
    <t>60201115</t>
  </si>
  <si>
    <t>VIII.4.7</t>
  </si>
  <si>
    <t>603001112</t>
  </si>
  <si>
    <t>VIII.4.8</t>
  </si>
  <si>
    <t>603001113</t>
  </si>
  <si>
    <t>VIII.4.9</t>
  </si>
  <si>
    <t>604001112</t>
  </si>
  <si>
    <t>VIII.4.10</t>
  </si>
  <si>
    <t>604001115</t>
  </si>
  <si>
    <t>VIII.4.11</t>
  </si>
  <si>
    <t>605001112</t>
  </si>
  <si>
    <t>VIII.4.12</t>
  </si>
  <si>
    <t>605001115</t>
  </si>
  <si>
    <t>VIII.4.13</t>
  </si>
  <si>
    <t>6111162</t>
  </si>
  <si>
    <t>VIII.5.1</t>
  </si>
  <si>
    <t>Kitų objektų (nurodyti) einamojo remonto, aptarnavimo sąnaudos</t>
  </si>
  <si>
    <t>6111160</t>
  </si>
  <si>
    <t>VIII.5.2</t>
  </si>
  <si>
    <t>6111180</t>
  </si>
  <si>
    <t>VIII.6.1</t>
  </si>
  <si>
    <t>Medžiagų, žaliavų sąnaudos gamybos objektams</t>
  </si>
  <si>
    <t>6000306</t>
  </si>
  <si>
    <t>VIII.6.2</t>
  </si>
  <si>
    <t>6011090</t>
  </si>
  <si>
    <t>VIII.6.3</t>
  </si>
  <si>
    <t>60120920</t>
  </si>
  <si>
    <t>VIII.6.4</t>
  </si>
  <si>
    <t>60201090</t>
  </si>
  <si>
    <t>VIII.6.5</t>
  </si>
  <si>
    <t>603001090</t>
  </si>
  <si>
    <t>VIII.6.6</t>
  </si>
  <si>
    <t>604001090</t>
  </si>
  <si>
    <t>VIII.6.7</t>
  </si>
  <si>
    <t>605001090</t>
  </si>
  <si>
    <t>VIII.6.8</t>
  </si>
  <si>
    <t>629203170</t>
  </si>
  <si>
    <t>VIII.6.9</t>
  </si>
  <si>
    <t>629203270</t>
  </si>
  <si>
    <t>VIII.6.10</t>
  </si>
  <si>
    <t>629204270</t>
  </si>
  <si>
    <t>VIII.6.11</t>
  </si>
  <si>
    <t>6292042700</t>
  </si>
  <si>
    <t>VIII.6.12</t>
  </si>
  <si>
    <t>6292042701</t>
  </si>
  <si>
    <t>VIII.6.13</t>
  </si>
  <si>
    <t>629204370</t>
  </si>
  <si>
    <t>VIII.6.14</t>
  </si>
  <si>
    <t>6292043700</t>
  </si>
  <si>
    <t>VIII.6.15</t>
  </si>
  <si>
    <t>6292043701</t>
  </si>
  <si>
    <t>VIII.7.</t>
  </si>
  <si>
    <t>Medžiagos, žaliavų sąnaudos tinklams</t>
  </si>
  <si>
    <t>60120924</t>
  </si>
  <si>
    <t>VIII.8.</t>
  </si>
  <si>
    <t>Medžiagų, žaliavų sąnaudos šilumos punktams</t>
  </si>
  <si>
    <t>6063060</t>
  </si>
  <si>
    <t>VIII.9.</t>
  </si>
  <si>
    <t>Medžiagų, žaliavų sąnaudos IT</t>
  </si>
  <si>
    <t>60120926</t>
  </si>
  <si>
    <t>VIII.10.1</t>
  </si>
  <si>
    <t>Medžiagų, žaliavų sąnaudos kitiems objektams (nurodyti)</t>
  </si>
  <si>
    <t>6011095</t>
  </si>
  <si>
    <t>VIII.10.2</t>
  </si>
  <si>
    <t>61111501</t>
  </si>
  <si>
    <t>VIII.11.1</t>
  </si>
  <si>
    <t>Atsiskaitomųjų šilumos apskaitos prietaisų eksploatacijos sąnaudos</t>
  </si>
  <si>
    <t>6012074</t>
  </si>
  <si>
    <t>VIII.11.2</t>
  </si>
  <si>
    <t>60120925</t>
  </si>
  <si>
    <t>VIII.12.</t>
  </si>
  <si>
    <t>Nuotolinės duomenų nuskaitymo ir perdavimo sistemos priežiūros sąnaudos</t>
  </si>
  <si>
    <t>VIII.13.</t>
  </si>
  <si>
    <t>Patalpų (ne administracinių) remonto, aptarnavimo sąnaudos</t>
  </si>
  <si>
    <t>6011118</t>
  </si>
  <si>
    <t>VIII.15.1</t>
  </si>
  <si>
    <t>Mažaverčio inventoriaus sąnaudos</t>
  </si>
  <si>
    <t>6011092</t>
  </si>
  <si>
    <t>VIII.15.2</t>
  </si>
  <si>
    <t>60120921</t>
  </si>
  <si>
    <t>VIII.15.3</t>
  </si>
  <si>
    <t>60701062</t>
  </si>
  <si>
    <t>VIII.15.4</t>
  </si>
  <si>
    <t>61111507</t>
  </si>
  <si>
    <t>VIII.15.5</t>
  </si>
  <si>
    <t>629203171</t>
  </si>
  <si>
    <t>VIII.16.</t>
  </si>
  <si>
    <t>Turto nuomos (ne šilumos ūkio nuomos, koncesijos sutarties objektų) sąnaudos</t>
  </si>
  <si>
    <t>VIII.17.</t>
  </si>
  <si>
    <t>Komunalinių paslaugų (elektros energija, vanduo, nuotekos, atliekos, t.t.) sąnaudos (ne administracinių patalpų)</t>
  </si>
  <si>
    <t>VIII.18.1</t>
  </si>
  <si>
    <t>Transporto priemonių eksploatacinės sąnaudos</t>
  </si>
  <si>
    <t>6011094</t>
  </si>
  <si>
    <t>VIII.18.2</t>
  </si>
  <si>
    <t>6011111</t>
  </si>
  <si>
    <t>VIII.18.3</t>
  </si>
  <si>
    <t>6012071</t>
  </si>
  <si>
    <t>VIII.18.4</t>
  </si>
  <si>
    <t>60120923</t>
  </si>
  <si>
    <t>VIII.18.5</t>
  </si>
  <si>
    <t>60201111</t>
  </si>
  <si>
    <t>VIII.18.6</t>
  </si>
  <si>
    <t>603001093</t>
  </si>
  <si>
    <t>VIII.18.7</t>
  </si>
  <si>
    <t>603001111</t>
  </si>
  <si>
    <t>VIII.18.8</t>
  </si>
  <si>
    <t>604001111</t>
  </si>
  <si>
    <t>VIII.18.9</t>
  </si>
  <si>
    <t>605001111</t>
  </si>
  <si>
    <t>VIII.18.10</t>
  </si>
  <si>
    <t>61111502</t>
  </si>
  <si>
    <t>VIII.18.11</t>
  </si>
  <si>
    <t>6111161</t>
  </si>
  <si>
    <t>VIII.18.12</t>
  </si>
  <si>
    <t>6292010991</t>
  </si>
  <si>
    <t>VIII.18.13</t>
  </si>
  <si>
    <t>6292031950</t>
  </si>
  <si>
    <t>VIII.18.14</t>
  </si>
  <si>
    <t>629204290</t>
  </si>
  <si>
    <t>VIII.18.15</t>
  </si>
  <si>
    <t>629204390</t>
  </si>
  <si>
    <t>VIII.19.1</t>
  </si>
  <si>
    <t>Transporto priemonių kuro sąnaudos</t>
  </si>
  <si>
    <t>6000107</t>
  </si>
  <si>
    <t>VIII.19.2</t>
  </si>
  <si>
    <t>6000310</t>
  </si>
  <si>
    <t>VIII.19.3</t>
  </si>
  <si>
    <t>601110</t>
  </si>
  <si>
    <t>VIII.19.4</t>
  </si>
  <si>
    <t>601209</t>
  </si>
  <si>
    <t>VIII.19.5</t>
  </si>
  <si>
    <t>6020110</t>
  </si>
  <si>
    <t>VIII.19.6</t>
  </si>
  <si>
    <t>60300110</t>
  </si>
  <si>
    <t>VIII.19.7</t>
  </si>
  <si>
    <t>60400110</t>
  </si>
  <si>
    <t>VIII.19.8</t>
  </si>
  <si>
    <t>60500110</t>
  </si>
  <si>
    <t>VIII.19.9</t>
  </si>
  <si>
    <t>6063093</t>
  </si>
  <si>
    <t>VIII.19.10</t>
  </si>
  <si>
    <t>60701052</t>
  </si>
  <si>
    <t>VIII.19.11</t>
  </si>
  <si>
    <t>6111198</t>
  </si>
  <si>
    <t>VIII.19.12</t>
  </si>
  <si>
    <t>62920108</t>
  </si>
  <si>
    <t>VIII.19.13</t>
  </si>
  <si>
    <t>62920318</t>
  </si>
  <si>
    <t>VIII.19.14</t>
  </si>
  <si>
    <t>62920328</t>
  </si>
  <si>
    <t>VIII.19.15</t>
  </si>
  <si>
    <t>62920428</t>
  </si>
  <si>
    <t>VIII.19.16</t>
  </si>
  <si>
    <t>62920438</t>
  </si>
  <si>
    <t>VIII.20.</t>
  </si>
  <si>
    <t>Muitinės ir ekspedijavimo paslaugų sąnaudos</t>
  </si>
  <si>
    <t>VIII.21.</t>
  </si>
  <si>
    <t>Kitos einamojo remonto ir aptarnavimo sąnaudos (nurodyti)</t>
  </si>
  <si>
    <t>6011117</t>
  </si>
  <si>
    <t>IX.</t>
  </si>
  <si>
    <t>PERSONALO SĄNAUDOS</t>
  </si>
  <si>
    <t>IX.1.1</t>
  </si>
  <si>
    <t>Darbo užmokesčio sąnaudos</t>
  </si>
  <si>
    <t>6000100</t>
  </si>
  <si>
    <t>IX.1.2</t>
  </si>
  <si>
    <t>6000300</t>
  </si>
  <si>
    <t>IX.1.3</t>
  </si>
  <si>
    <t>601100</t>
  </si>
  <si>
    <t>IX.1.4</t>
  </si>
  <si>
    <t>601200</t>
  </si>
  <si>
    <t>IX.1.5</t>
  </si>
  <si>
    <t>6020100</t>
  </si>
  <si>
    <t>IX.1.6</t>
  </si>
  <si>
    <t>60300100</t>
  </si>
  <si>
    <t>IX.1.7</t>
  </si>
  <si>
    <t>60400100</t>
  </si>
  <si>
    <t>IX.1.8</t>
  </si>
  <si>
    <t>60500100</t>
  </si>
  <si>
    <t>IX.1.9</t>
  </si>
  <si>
    <t>606300</t>
  </si>
  <si>
    <t>IX.1.10</t>
  </si>
  <si>
    <t>60700100</t>
  </si>
  <si>
    <t>IX.1.11</t>
  </si>
  <si>
    <t>61000</t>
  </si>
  <si>
    <t>IX.1.12</t>
  </si>
  <si>
    <t>62920100</t>
  </si>
  <si>
    <t>IX.1.13</t>
  </si>
  <si>
    <t>62920310</t>
  </si>
  <si>
    <t>IX.1.14</t>
  </si>
  <si>
    <t>62920320</t>
  </si>
  <si>
    <t>IX.1.15</t>
  </si>
  <si>
    <t>62920420</t>
  </si>
  <si>
    <t>IX.1.16</t>
  </si>
  <si>
    <t>62920430</t>
  </si>
  <si>
    <t>IX.1.17</t>
  </si>
  <si>
    <t>62920510</t>
  </si>
  <si>
    <t>IX.1.18</t>
  </si>
  <si>
    <t>62920520</t>
  </si>
  <si>
    <t>IX.1.19</t>
  </si>
  <si>
    <t>62920610</t>
  </si>
  <si>
    <t>IX.1.20</t>
  </si>
  <si>
    <t>62920620</t>
  </si>
  <si>
    <t>IX.2.1</t>
  </si>
  <si>
    <t>Darbdavio įmokų Valstybinio socialinio draudimo fondo valdybai sąnaudos</t>
  </si>
  <si>
    <t>6000101</t>
  </si>
  <si>
    <t>IX.2.2</t>
  </si>
  <si>
    <t>6000301</t>
  </si>
  <si>
    <t>IX.2.3</t>
  </si>
  <si>
    <t>601101</t>
  </si>
  <si>
    <t>IX.2.4</t>
  </si>
  <si>
    <t>601201</t>
  </si>
  <si>
    <t>IX.2.5</t>
  </si>
  <si>
    <t>6020101</t>
  </si>
  <si>
    <t>IX.2.6</t>
  </si>
  <si>
    <t>60300101</t>
  </si>
  <si>
    <t>IX.2.7</t>
  </si>
  <si>
    <t>60400101</t>
  </si>
  <si>
    <t>IX.2.8</t>
  </si>
  <si>
    <t>60500101</t>
  </si>
  <si>
    <t>IX.2.9</t>
  </si>
  <si>
    <t>606301</t>
  </si>
  <si>
    <t>IX.2.10</t>
  </si>
  <si>
    <t>60700101</t>
  </si>
  <si>
    <t>IX.2.11</t>
  </si>
  <si>
    <t>61001</t>
  </si>
  <si>
    <t>IX.2.12</t>
  </si>
  <si>
    <t>611111</t>
  </si>
  <si>
    <t>IX.2.13</t>
  </si>
  <si>
    <t>629201000</t>
  </si>
  <si>
    <t>IX.2.14</t>
  </si>
  <si>
    <t>629203100</t>
  </si>
  <si>
    <t>IX.2.15</t>
  </si>
  <si>
    <t>629203200</t>
  </si>
  <si>
    <t>IX.2.16</t>
  </si>
  <si>
    <t>629204200</t>
  </si>
  <si>
    <t>IX.2.17</t>
  </si>
  <si>
    <t>629204300</t>
  </si>
  <si>
    <t>IX.2.18</t>
  </si>
  <si>
    <t>629205100</t>
  </si>
  <si>
    <t>IX.2.19</t>
  </si>
  <si>
    <t>629205200</t>
  </si>
  <si>
    <t>IX.2.20</t>
  </si>
  <si>
    <t>629206100</t>
  </si>
  <si>
    <t>IX.2.21</t>
  </si>
  <si>
    <t>629206200</t>
  </si>
  <si>
    <t>IX.3.1</t>
  </si>
  <si>
    <t>Papildomo darbuotojų draudimo sąnaudos</t>
  </si>
  <si>
    <t>60001084</t>
  </si>
  <si>
    <t>IX.3.2</t>
  </si>
  <si>
    <t>60003094</t>
  </si>
  <si>
    <t>IX.3.3</t>
  </si>
  <si>
    <t>6011134</t>
  </si>
  <si>
    <t>IX.3.4</t>
  </si>
  <si>
    <t>60120911</t>
  </si>
  <si>
    <t>IX.3.5</t>
  </si>
  <si>
    <t>60201130</t>
  </si>
  <si>
    <t>IX.3.6</t>
  </si>
  <si>
    <t>603001140</t>
  </si>
  <si>
    <t>IX.3.7</t>
  </si>
  <si>
    <t>604001130</t>
  </si>
  <si>
    <t>IX.3.8</t>
  </si>
  <si>
    <t>605001130</t>
  </si>
  <si>
    <t>IX.3.9</t>
  </si>
  <si>
    <t>6063084</t>
  </si>
  <si>
    <t>IX.3.10</t>
  </si>
  <si>
    <t>60701094</t>
  </si>
  <si>
    <t>IX.3.11</t>
  </si>
  <si>
    <t>6100944</t>
  </si>
  <si>
    <t>IX.3.12</t>
  </si>
  <si>
    <t>61111812</t>
  </si>
  <si>
    <t>IX.3.13</t>
  </si>
  <si>
    <t>629201090</t>
  </si>
  <si>
    <t>IX.3.14</t>
  </si>
  <si>
    <t>6292031920</t>
  </si>
  <si>
    <t>IX.3.15</t>
  </si>
  <si>
    <t>6292032920</t>
  </si>
  <si>
    <t>IX.3.16</t>
  </si>
  <si>
    <t>6292042921</t>
  </si>
  <si>
    <t>IX.3.17</t>
  </si>
  <si>
    <t>6292043920</t>
  </si>
  <si>
    <t>IX.3.18</t>
  </si>
  <si>
    <t>6292051920</t>
  </si>
  <si>
    <t>IX.3.19</t>
  </si>
  <si>
    <t>6292061920</t>
  </si>
  <si>
    <t>IX.3.20</t>
  </si>
  <si>
    <t>6292062920</t>
  </si>
  <si>
    <t>IX.4.1</t>
  </si>
  <si>
    <t>Mokymų, kvalifikacijos kėlimo, studijų sąnaudos</t>
  </si>
  <si>
    <t>6011144</t>
  </si>
  <si>
    <t>IX.4.2</t>
  </si>
  <si>
    <t>6012093</t>
  </si>
  <si>
    <t>IX.4.3</t>
  </si>
  <si>
    <t>6070110210</t>
  </si>
  <si>
    <t>IX.4.4</t>
  </si>
  <si>
    <t>6111193</t>
  </si>
  <si>
    <t>IX.5.1</t>
  </si>
  <si>
    <t>Išeitinės pašalpos, kompensacijos</t>
  </si>
  <si>
    <t>6011052</t>
  </si>
  <si>
    <t>IX.5.2</t>
  </si>
  <si>
    <t>60110520</t>
  </si>
  <si>
    <t>IX.5.3</t>
  </si>
  <si>
    <t>60110521</t>
  </si>
  <si>
    <t>IX.5.4</t>
  </si>
  <si>
    <t>60201052</t>
  </si>
  <si>
    <t>IX.5.5</t>
  </si>
  <si>
    <t>602010520</t>
  </si>
  <si>
    <t>IX.5.6</t>
  </si>
  <si>
    <t>602010521</t>
  </si>
  <si>
    <t>IX.5.7</t>
  </si>
  <si>
    <t>603001052</t>
  </si>
  <si>
    <t>IX.5.8</t>
  </si>
  <si>
    <t>6030010520</t>
  </si>
  <si>
    <t>IX.5.9</t>
  </si>
  <si>
    <t>6030010521</t>
  </si>
  <si>
    <t>IX.5.10</t>
  </si>
  <si>
    <t>604001052</t>
  </si>
  <si>
    <t>IX.5.11</t>
  </si>
  <si>
    <t>6040010520</t>
  </si>
  <si>
    <t>IX.5.12</t>
  </si>
  <si>
    <t>6040010521</t>
  </si>
  <si>
    <t>IX.5.13</t>
  </si>
  <si>
    <t>605001052</t>
  </si>
  <si>
    <t>IX.5.14</t>
  </si>
  <si>
    <t>6050010520</t>
  </si>
  <si>
    <t>IX.5.15</t>
  </si>
  <si>
    <t>6050010521</t>
  </si>
  <si>
    <t>IX.5.16</t>
  </si>
  <si>
    <t>60701053</t>
  </si>
  <si>
    <t>IX.5.17</t>
  </si>
  <si>
    <t>607010530</t>
  </si>
  <si>
    <t>IX.5.18</t>
  </si>
  <si>
    <t>607010531</t>
  </si>
  <si>
    <t>IX.5.19</t>
  </si>
  <si>
    <t>610052</t>
  </si>
  <si>
    <t>IX.5.20</t>
  </si>
  <si>
    <t>6100520</t>
  </si>
  <si>
    <t>IX.5.21</t>
  </si>
  <si>
    <t>6100521</t>
  </si>
  <si>
    <t>IX.5.22</t>
  </si>
  <si>
    <t>6111152</t>
  </si>
  <si>
    <t>IX.5.23</t>
  </si>
  <si>
    <t>61111520</t>
  </si>
  <si>
    <t>IX.5.24</t>
  </si>
  <si>
    <t>61111521</t>
  </si>
  <si>
    <t>IX.5.25</t>
  </si>
  <si>
    <t>62920106</t>
  </si>
  <si>
    <t>IX.5.26</t>
  </si>
  <si>
    <t>629201060</t>
  </si>
  <si>
    <t>IX.5.27</t>
  </si>
  <si>
    <t>6292010600</t>
  </si>
  <si>
    <t>IX.5.28</t>
  </si>
  <si>
    <t>62920316</t>
  </si>
  <si>
    <t>IX.5.29</t>
  </si>
  <si>
    <t>629203160</t>
  </si>
  <si>
    <t>IX.5.30</t>
  </si>
  <si>
    <t>6292031600</t>
  </si>
  <si>
    <t>IX.5.31</t>
  </si>
  <si>
    <t>62920326</t>
  </si>
  <si>
    <t>IX.5.32</t>
  </si>
  <si>
    <t>629203260</t>
  </si>
  <si>
    <t>IX.5.33</t>
  </si>
  <si>
    <t>6292032600</t>
  </si>
  <si>
    <t>IX.5.34</t>
  </si>
  <si>
    <t>62920526</t>
  </si>
  <si>
    <t>IX.5.35</t>
  </si>
  <si>
    <t>629205260</t>
  </si>
  <si>
    <t>IX.5.36</t>
  </si>
  <si>
    <t>6292052600</t>
  </si>
  <si>
    <t>IX.5.37</t>
  </si>
  <si>
    <t>62920614</t>
  </si>
  <si>
    <t>IX.5.38</t>
  </si>
  <si>
    <t>629206140</t>
  </si>
  <si>
    <t>IX.5.39</t>
  </si>
  <si>
    <t>6292061400</t>
  </si>
  <si>
    <t>IX.6.1</t>
  </si>
  <si>
    <t>Apsauginiai ir darbo drabužiai</t>
  </si>
  <si>
    <t>6011093</t>
  </si>
  <si>
    <t>IX.6.2</t>
  </si>
  <si>
    <t>60120922</t>
  </si>
  <si>
    <t>IX.6.3</t>
  </si>
  <si>
    <t>60201092</t>
  </si>
  <si>
    <t>IX.6.4</t>
  </si>
  <si>
    <t>603001092</t>
  </si>
  <si>
    <t>IX.6.5</t>
  </si>
  <si>
    <t>604001092</t>
  </si>
  <si>
    <t>IX.6.6</t>
  </si>
  <si>
    <t>605001092</t>
  </si>
  <si>
    <t>IX.6.7</t>
  </si>
  <si>
    <t>61111506</t>
  </si>
  <si>
    <t>IX.6.8</t>
  </si>
  <si>
    <t>629203172</t>
  </si>
  <si>
    <t>IX.6.9</t>
  </si>
  <si>
    <t>629203272</t>
  </si>
  <si>
    <t>IX.6.10</t>
  </si>
  <si>
    <t>629204272</t>
  </si>
  <si>
    <t>IX.6.11</t>
  </si>
  <si>
    <t>629204372</t>
  </si>
  <si>
    <t>IX.7.</t>
  </si>
  <si>
    <t>Kelionės sąnaudos</t>
  </si>
  <si>
    <t>IX.8.</t>
  </si>
  <si>
    <t>611110</t>
  </si>
  <si>
    <t>IX.09.1</t>
  </si>
  <si>
    <t>Kitos su personalu susijusios sąnaudos (garantinio f. įmokos, atost.kaupimo)</t>
  </si>
  <si>
    <t>6000102</t>
  </si>
  <si>
    <t>IX.09.2</t>
  </si>
  <si>
    <t>6000103</t>
  </si>
  <si>
    <t>IX.09.3</t>
  </si>
  <si>
    <t>6000104</t>
  </si>
  <si>
    <t>IX.09.4</t>
  </si>
  <si>
    <t>6000105</t>
  </si>
  <si>
    <t>IX.09.5</t>
  </si>
  <si>
    <t>6000302</t>
  </si>
  <si>
    <t>IX.09.6</t>
  </si>
  <si>
    <t>6000303</t>
  </si>
  <si>
    <t>IX.09.7</t>
  </si>
  <si>
    <t>6000304</t>
  </si>
  <si>
    <t>IX.09.8</t>
  </si>
  <si>
    <t>6000305</t>
  </si>
  <si>
    <t>IX.09.9</t>
  </si>
  <si>
    <t>601102</t>
  </si>
  <si>
    <t>IX.09.10</t>
  </si>
  <si>
    <t>601103</t>
  </si>
  <si>
    <t>IX.09.11</t>
  </si>
  <si>
    <t>601104</t>
  </si>
  <si>
    <t>IX.09.12</t>
  </si>
  <si>
    <t>601105</t>
  </si>
  <si>
    <t>IX.09.13</t>
  </si>
  <si>
    <t>601202</t>
  </si>
  <si>
    <t>IX.09.14</t>
  </si>
  <si>
    <t>601203</t>
  </si>
  <si>
    <t>IX.09.15</t>
  </si>
  <si>
    <t>601204</t>
  </si>
  <si>
    <t>IX.09.16</t>
  </si>
  <si>
    <t>601205</t>
  </si>
  <si>
    <t>IX.09.17</t>
  </si>
  <si>
    <t>6020102</t>
  </si>
  <si>
    <t>IX.09.18</t>
  </si>
  <si>
    <t>6020103</t>
  </si>
  <si>
    <t>IX.09.19</t>
  </si>
  <si>
    <t>6020104</t>
  </si>
  <si>
    <t>IX.09.20</t>
  </si>
  <si>
    <t>6020105</t>
  </si>
  <si>
    <t>IX.09.21</t>
  </si>
  <si>
    <t>60300102</t>
  </si>
  <si>
    <t>IX.09.22</t>
  </si>
  <si>
    <t>60300103</t>
  </si>
  <si>
    <t>IX.09.23</t>
  </si>
  <si>
    <t>60300104</t>
  </si>
  <si>
    <t>IX.09.24</t>
  </si>
  <si>
    <t>60300105</t>
  </si>
  <si>
    <t>IX.09.25</t>
  </si>
  <si>
    <t>60400102</t>
  </si>
  <si>
    <t>IX.09.26</t>
  </si>
  <si>
    <t>60400103</t>
  </si>
  <si>
    <t>IX.09.27</t>
  </si>
  <si>
    <t>60400104</t>
  </si>
  <si>
    <t>IX.09.28</t>
  </si>
  <si>
    <t>60400105</t>
  </si>
  <si>
    <t>IX.09.29</t>
  </si>
  <si>
    <t>60500102</t>
  </si>
  <si>
    <t>IX.09.30</t>
  </si>
  <si>
    <t>60500103</t>
  </si>
  <si>
    <t>IX.09.31</t>
  </si>
  <si>
    <t>60500104</t>
  </si>
  <si>
    <t>IX.09.32</t>
  </si>
  <si>
    <t>60500105</t>
  </si>
  <si>
    <t>IX.09.33</t>
  </si>
  <si>
    <t>606302</t>
  </si>
  <si>
    <t>IX.09.34</t>
  </si>
  <si>
    <t>606303</t>
  </si>
  <si>
    <t>IX.09.35</t>
  </si>
  <si>
    <t>606304</t>
  </si>
  <si>
    <t>IX.09.36</t>
  </si>
  <si>
    <t>606305</t>
  </si>
  <si>
    <t>IX.09.37</t>
  </si>
  <si>
    <t>60700102</t>
  </si>
  <si>
    <t>IX.09.38</t>
  </si>
  <si>
    <t>60700103</t>
  </si>
  <si>
    <t>IX.09.39</t>
  </si>
  <si>
    <t>60700104</t>
  </si>
  <si>
    <t>IX.09.40</t>
  </si>
  <si>
    <t>60700105</t>
  </si>
  <si>
    <t>IX.09.41</t>
  </si>
  <si>
    <t>61002</t>
  </si>
  <si>
    <t>IX.09.42</t>
  </si>
  <si>
    <t>61003</t>
  </si>
  <si>
    <t>IX.09.43</t>
  </si>
  <si>
    <t>61004</t>
  </si>
  <si>
    <t>IX.09.44</t>
  </si>
  <si>
    <t>61005</t>
  </si>
  <si>
    <t>IX.09.45</t>
  </si>
  <si>
    <t>611112</t>
  </si>
  <si>
    <t>IX.09.46</t>
  </si>
  <si>
    <t>611113</t>
  </si>
  <si>
    <t>IX.09.47</t>
  </si>
  <si>
    <t>611114</t>
  </si>
  <si>
    <t>IX.09.48</t>
  </si>
  <si>
    <t>6111141</t>
  </si>
  <si>
    <t>IX.09.49</t>
  </si>
  <si>
    <t>6292010000</t>
  </si>
  <si>
    <t>IX.09.50</t>
  </si>
  <si>
    <t>62920103</t>
  </si>
  <si>
    <t>IX.09.51</t>
  </si>
  <si>
    <t>629201030</t>
  </si>
  <si>
    <t>IX.09.52</t>
  </si>
  <si>
    <t>6292010300</t>
  </si>
  <si>
    <t>IX.09.53</t>
  </si>
  <si>
    <t>6292031000</t>
  </si>
  <si>
    <t>IX.09.54</t>
  </si>
  <si>
    <t>62920313</t>
  </si>
  <si>
    <t>IX.09.55</t>
  </si>
  <si>
    <t>629203130</t>
  </si>
  <si>
    <t>IX.09.56</t>
  </si>
  <si>
    <t>6292031300</t>
  </si>
  <si>
    <t>IX.09.57</t>
  </si>
  <si>
    <t>6292032000</t>
  </si>
  <si>
    <t>IX.09.58</t>
  </si>
  <si>
    <t>62920323</t>
  </si>
  <si>
    <t>IX.09.59</t>
  </si>
  <si>
    <t>629203230</t>
  </si>
  <si>
    <t>IX.09.60</t>
  </si>
  <si>
    <t>6292032300</t>
  </si>
  <si>
    <t>IX.09.61</t>
  </si>
  <si>
    <t>6292042000</t>
  </si>
  <si>
    <t>IX.09.62</t>
  </si>
  <si>
    <t>62920423</t>
  </si>
  <si>
    <t>IX.09.63</t>
  </si>
  <si>
    <t>629204230</t>
  </si>
  <si>
    <t>IX.09.64</t>
  </si>
  <si>
    <t>6292042300</t>
  </si>
  <si>
    <t>IX.09.65</t>
  </si>
  <si>
    <t>6292043000</t>
  </si>
  <si>
    <t>IX.09.66</t>
  </si>
  <si>
    <t>62920431</t>
  </si>
  <si>
    <t>IX.09.67</t>
  </si>
  <si>
    <t>629204310</t>
  </si>
  <si>
    <t>IX.09.68</t>
  </si>
  <si>
    <t>6292043100</t>
  </si>
  <si>
    <t>IX.09.69</t>
  </si>
  <si>
    <t>6292051000</t>
  </si>
  <si>
    <t>IX.09.70</t>
  </si>
  <si>
    <t>62920513</t>
  </si>
  <si>
    <t>IX.09.71</t>
  </si>
  <si>
    <t>629205130</t>
  </si>
  <si>
    <t>IX.09.72</t>
  </si>
  <si>
    <t>6292051300</t>
  </si>
  <si>
    <t>IX.09.73</t>
  </si>
  <si>
    <t>6292052000</t>
  </si>
  <si>
    <t>IX.09.74</t>
  </si>
  <si>
    <t>62920523</t>
  </si>
  <si>
    <t>IX.09.75</t>
  </si>
  <si>
    <t>629205230</t>
  </si>
  <si>
    <t>IX.09.76</t>
  </si>
  <si>
    <t>6292052300</t>
  </si>
  <si>
    <t>IX.09.77</t>
  </si>
  <si>
    <t>6292061000</t>
  </si>
  <si>
    <t>IX.09.78</t>
  </si>
  <si>
    <t>62920611</t>
  </si>
  <si>
    <t>IX.09.79</t>
  </si>
  <si>
    <t>629206110</t>
  </si>
  <si>
    <t>IX.09.80</t>
  </si>
  <si>
    <t>6292061100</t>
  </si>
  <si>
    <t>IX.09.81</t>
  </si>
  <si>
    <t>6292062000</t>
  </si>
  <si>
    <t>IX.09.82</t>
  </si>
  <si>
    <t>62920621</t>
  </si>
  <si>
    <t>IX.09.83</t>
  </si>
  <si>
    <t>629206210</t>
  </si>
  <si>
    <t>IX.09.84</t>
  </si>
  <si>
    <t>6292062100</t>
  </si>
  <si>
    <t>X.</t>
  </si>
  <si>
    <t>MOKESČIŲ SĄNAUDOS</t>
  </si>
  <si>
    <t>X.1.</t>
  </si>
  <si>
    <t>Žemės mokesčio sąnaudos</t>
  </si>
  <si>
    <t>6116126</t>
  </si>
  <si>
    <t>X.2.1</t>
  </si>
  <si>
    <t>Nekilnojamo turto mokesčio sąnaudos</t>
  </si>
  <si>
    <t>6116120</t>
  </si>
  <si>
    <t>X.2.2</t>
  </si>
  <si>
    <t>62920640</t>
  </si>
  <si>
    <t>X.3.</t>
  </si>
  <si>
    <t>Aplinkos taršos mokesčio sąnaudos</t>
  </si>
  <si>
    <t>6116121</t>
  </si>
  <si>
    <t>X.4.</t>
  </si>
  <si>
    <t>Valstybinių išteklių mokesčio sąnaudos</t>
  </si>
  <si>
    <t>X.5.1</t>
  </si>
  <si>
    <t>Žyminio mokesčio sąnaudos</t>
  </si>
  <si>
    <t>607011030</t>
  </si>
  <si>
    <t>X.5.2</t>
  </si>
  <si>
    <t>610063</t>
  </si>
  <si>
    <t>X.5.3</t>
  </si>
  <si>
    <t>629206392</t>
  </si>
  <si>
    <t>X.6.</t>
  </si>
  <si>
    <t>Energetikos įstatyme numatytų mokesčių sąnaudos</t>
  </si>
  <si>
    <t>6116124</t>
  </si>
  <si>
    <t>X.7. 1</t>
  </si>
  <si>
    <t>607011031</t>
  </si>
  <si>
    <t>X.7. 2</t>
  </si>
  <si>
    <t>6116122</t>
  </si>
  <si>
    <t>X.7. 3</t>
  </si>
  <si>
    <t>6116125</t>
  </si>
  <si>
    <t>X.7. 4</t>
  </si>
  <si>
    <t>6116129</t>
  </si>
  <si>
    <t>XI.</t>
  </si>
  <si>
    <t>FINANSINĖS SĄNAUDOS</t>
  </si>
  <si>
    <t>XI.1.1</t>
  </si>
  <si>
    <t>Banko paslaugų (komisinių) sąnaudos</t>
  </si>
  <si>
    <t>607011028</t>
  </si>
  <si>
    <t>XI.1.2</t>
  </si>
  <si>
    <t>61008</t>
  </si>
  <si>
    <t>XI.1.3</t>
  </si>
  <si>
    <t>629206393</t>
  </si>
  <si>
    <t>XI.2.1</t>
  </si>
  <si>
    <t>Palūkanų sąnaudos</t>
  </si>
  <si>
    <t>63012</t>
  </si>
  <si>
    <t>XI.2.2</t>
  </si>
  <si>
    <t>63013</t>
  </si>
  <si>
    <t>XI.2.3</t>
  </si>
  <si>
    <t>63016</t>
  </si>
  <si>
    <t>XI.2.4</t>
  </si>
  <si>
    <t>63017</t>
  </si>
  <si>
    <t>XI.2.5</t>
  </si>
  <si>
    <t>63018</t>
  </si>
  <si>
    <t>XI.3.</t>
  </si>
  <si>
    <t>Neigiamos mokėtinų ir gautinų sumų perkainojimo įtakos sąnaudos</t>
  </si>
  <si>
    <t>XI.4.</t>
  </si>
  <si>
    <t>Kitos finansinės sąnaudos (nurodyti)</t>
  </si>
  <si>
    <t>XII.</t>
  </si>
  <si>
    <t>ADMINISTRACINĖS SĄNAUDOS</t>
  </si>
  <si>
    <t>XII.1.</t>
  </si>
  <si>
    <t>Teisinės paslaugos</t>
  </si>
  <si>
    <t>XII.2.</t>
  </si>
  <si>
    <t>Konsultacinės paslaugos</t>
  </si>
  <si>
    <t>XII.3.1</t>
  </si>
  <si>
    <t>Ryšių paslaugos</t>
  </si>
  <si>
    <t>607011023</t>
  </si>
  <si>
    <t>XII.3.2</t>
  </si>
  <si>
    <t>610090</t>
  </si>
  <si>
    <t>XII.3.3</t>
  </si>
  <si>
    <t>6111197</t>
  </si>
  <si>
    <t>XII.3.4</t>
  </si>
  <si>
    <t>629206395</t>
  </si>
  <si>
    <t>XII.4.1</t>
  </si>
  <si>
    <t>Pašto, pasiuntinių paslaugos</t>
  </si>
  <si>
    <t>607011021</t>
  </si>
  <si>
    <t>XII.4.2</t>
  </si>
  <si>
    <t>610092</t>
  </si>
  <si>
    <t>XII.4.3</t>
  </si>
  <si>
    <t>629206398</t>
  </si>
  <si>
    <t>XII.5.1</t>
  </si>
  <si>
    <t>Kanceliarinės sąnaudos</t>
  </si>
  <si>
    <t>607011022</t>
  </si>
  <si>
    <t>XII.5.2</t>
  </si>
  <si>
    <t>6111194</t>
  </si>
  <si>
    <t>XII.6.</t>
  </si>
  <si>
    <t>Org.inventoriaus aptarnavimas, remontas</t>
  </si>
  <si>
    <t>XII.7.1</t>
  </si>
  <si>
    <t>Profesinė literatūra, spauda</t>
  </si>
  <si>
    <t>611119</t>
  </si>
  <si>
    <t>XII.7.2</t>
  </si>
  <si>
    <t>61111901</t>
  </si>
  <si>
    <t>XII.8.1</t>
  </si>
  <si>
    <t>Komunalinės paslaugos (elektros energija, vanduo, nuotekos, šiukšlės, t.t.)</t>
  </si>
  <si>
    <t>6111199</t>
  </si>
  <si>
    <t>XII.8.2</t>
  </si>
  <si>
    <t>61111990</t>
  </si>
  <si>
    <t>XII.9.</t>
  </si>
  <si>
    <t>Patalpų priežiūros sąnaudos</t>
  </si>
  <si>
    <t>XII.10. 1</t>
  </si>
  <si>
    <t>6000113</t>
  </si>
  <si>
    <t>XII.10. 2</t>
  </si>
  <si>
    <t>60003072</t>
  </si>
  <si>
    <t>XII.10. 3</t>
  </si>
  <si>
    <t>60111427</t>
  </si>
  <si>
    <t>XII.10. 4</t>
  </si>
  <si>
    <t>601209501</t>
  </si>
  <si>
    <t>XII.10. 5</t>
  </si>
  <si>
    <t>602011427</t>
  </si>
  <si>
    <t>XII.10. 6</t>
  </si>
  <si>
    <t>6050011427</t>
  </si>
  <si>
    <t>XII.10. 7</t>
  </si>
  <si>
    <t>6063092</t>
  </si>
  <si>
    <t>XII.10. 8</t>
  </si>
  <si>
    <t>60701101</t>
  </si>
  <si>
    <t>XII.10. 9</t>
  </si>
  <si>
    <t>6100952</t>
  </si>
  <si>
    <t>XII.10. 10</t>
  </si>
  <si>
    <t>6111190</t>
  </si>
  <si>
    <t>XII.10. 11</t>
  </si>
  <si>
    <t>611184</t>
  </si>
  <si>
    <t>XII.10. 12</t>
  </si>
  <si>
    <t>629206394</t>
  </si>
  <si>
    <t>XII.10. 13</t>
  </si>
  <si>
    <t>629206397</t>
  </si>
  <si>
    <t>XIII.</t>
  </si>
  <si>
    <t>RINKODAROS IR PARDAVIMŲ SĄNAUDOS</t>
  </si>
  <si>
    <t>XIII.1.1</t>
  </si>
  <si>
    <t>Reklamos paslaugoms (produktams) sąnaudos</t>
  </si>
  <si>
    <t>610060</t>
  </si>
  <si>
    <t>XIII.1.2</t>
  </si>
  <si>
    <t>6100600</t>
  </si>
  <si>
    <t>XIII.2.</t>
  </si>
  <si>
    <t>Privalomo vartotojų informavimo, įskaitant tinklalapio palaikymą, sąnaudos</t>
  </si>
  <si>
    <t>XIII.3.</t>
  </si>
  <si>
    <t>Prekės ženklo, įvaizdžio sąnaudos</t>
  </si>
  <si>
    <t>XIII.4.</t>
  </si>
  <si>
    <t>Rinkos tyrimų sąnaudos</t>
  </si>
  <si>
    <t>XIII.5.1</t>
  </si>
  <si>
    <t>Sąskaitų vartotojams parengimo, pateikimo sąnaudos</t>
  </si>
  <si>
    <t>6000109</t>
  </si>
  <si>
    <t>XIII.5.2</t>
  </si>
  <si>
    <t>6000312</t>
  </si>
  <si>
    <t>XIII.5.3</t>
  </si>
  <si>
    <t>61009</t>
  </si>
  <si>
    <t>XIII.6.1</t>
  </si>
  <si>
    <t>Vartotojų mokėjimų administravimo, surinkimo sąnaudos</t>
  </si>
  <si>
    <t>6000110</t>
  </si>
  <si>
    <t>XIII.6.2</t>
  </si>
  <si>
    <t>6000311</t>
  </si>
  <si>
    <t>XIII.6.3</t>
  </si>
  <si>
    <t>607011020</t>
  </si>
  <si>
    <t>XIII.6.4</t>
  </si>
  <si>
    <t>610062</t>
  </si>
  <si>
    <t>XIII.6.5</t>
  </si>
  <si>
    <t>629206396</t>
  </si>
  <si>
    <t>XIII.7.1</t>
  </si>
  <si>
    <t>Reprezentacijos sąnaudos</t>
  </si>
  <si>
    <t>61111960</t>
  </si>
  <si>
    <t>XIII.7.2</t>
  </si>
  <si>
    <t>61111961</t>
  </si>
  <si>
    <t>XIII.8.</t>
  </si>
  <si>
    <t>Švietimo ir konsultavimo sąnaudos**</t>
  </si>
  <si>
    <t>XIII.8.1.</t>
  </si>
  <si>
    <t>Infomacijos skelbimo spaudoje, radijuje, televizijoje sąnaudos</t>
  </si>
  <si>
    <t>XIII.8.2.</t>
  </si>
  <si>
    <t>Informacijos skelbimo interneto svetainėse sąnaudos</t>
  </si>
  <si>
    <t>XIII.8.3.</t>
  </si>
  <si>
    <t>XIII.8.4.</t>
  </si>
  <si>
    <t>Konsultacinių paslaugų sąnaudos</t>
  </si>
  <si>
    <t>XIII.8.5.</t>
  </si>
  <si>
    <t>Mokymų, renginių, seminarų sąnaudos</t>
  </si>
  <si>
    <t>XIII.8.6.</t>
  </si>
  <si>
    <t>Susitikimo su vartotojais (patalpų nuomos, inventoriaus nuomos) sąnaudos</t>
  </si>
  <si>
    <t>XIII.8.7.</t>
  </si>
  <si>
    <t>XIII.8.8.</t>
  </si>
  <si>
    <t>Kitos švietimo ir konsultavimo sąnaudos (nurodyti)</t>
  </si>
  <si>
    <t>XIII.9.1</t>
  </si>
  <si>
    <t>607011025</t>
  </si>
  <si>
    <t>XIII.9.2</t>
  </si>
  <si>
    <t>610091</t>
  </si>
  <si>
    <t>XIV.</t>
  </si>
  <si>
    <t>ŠILUMOS ŪKIO TURTO NUOMOS, KONCESIJOS SĄNAUDOS</t>
  </si>
  <si>
    <t>XIV.1.</t>
  </si>
  <si>
    <t>Šilumos ūkio turto nuomos, koncesijos sąnaudos</t>
  </si>
  <si>
    <t>XIV.2.</t>
  </si>
  <si>
    <t>Kitos sąnaudos, susijusios su šilumos ūkio turto nuoma, koncesija (nurodyti)</t>
  </si>
  <si>
    <t>XV.</t>
  </si>
  <si>
    <t>KITOS PASTOVIOSIOS SĄNAUDOS</t>
  </si>
  <si>
    <t>XV.1.1</t>
  </si>
  <si>
    <t>Turto draudimo sąnaudos</t>
  </si>
  <si>
    <t>6011131</t>
  </si>
  <si>
    <t>XV.1.2</t>
  </si>
  <si>
    <t>6011132</t>
  </si>
  <si>
    <t>XV.1.3</t>
  </si>
  <si>
    <t>6011133</t>
  </si>
  <si>
    <t>XV.1.4</t>
  </si>
  <si>
    <t>6011137</t>
  </si>
  <si>
    <t>XV.1.5</t>
  </si>
  <si>
    <t>60120913</t>
  </si>
  <si>
    <t>XV.1.6</t>
  </si>
  <si>
    <t>60120914</t>
  </si>
  <si>
    <t>XV.1.7</t>
  </si>
  <si>
    <t>60201133</t>
  </si>
  <si>
    <t>XV.1.8</t>
  </si>
  <si>
    <t>603001143</t>
  </si>
  <si>
    <t>XV.1.9</t>
  </si>
  <si>
    <t>604001133</t>
  </si>
  <si>
    <t>XV.1.10</t>
  </si>
  <si>
    <t>605001133</t>
  </si>
  <si>
    <t>XV.1.11</t>
  </si>
  <si>
    <t>61111811</t>
  </si>
  <si>
    <t>XV.1.12</t>
  </si>
  <si>
    <t>61111817</t>
  </si>
  <si>
    <t>XV.1.13</t>
  </si>
  <si>
    <t>6292031921</t>
  </si>
  <si>
    <t>XV.1.14</t>
  </si>
  <si>
    <t>6292042920</t>
  </si>
  <si>
    <t>XV.1.15</t>
  </si>
  <si>
    <t>629206330</t>
  </si>
  <si>
    <t>XV.2.1</t>
  </si>
  <si>
    <t>Veiklos rizikos draudimo sąnaudos</t>
  </si>
  <si>
    <t>60003096</t>
  </si>
  <si>
    <t>XV.2.2</t>
  </si>
  <si>
    <t>6011136</t>
  </si>
  <si>
    <t>XV.2.3</t>
  </si>
  <si>
    <t>60120916</t>
  </si>
  <si>
    <t>XV.2.4</t>
  </si>
  <si>
    <t>6063086</t>
  </si>
  <si>
    <t>XV.2.5</t>
  </si>
  <si>
    <t>6100946</t>
  </si>
  <si>
    <t>XV.3.</t>
  </si>
  <si>
    <t>Audito (finansinių ataskaitų) sąnaudos</t>
  </si>
  <si>
    <t>61111953</t>
  </si>
  <si>
    <t>XV.4.</t>
  </si>
  <si>
    <t>Audito (Reguliuojamosios veiklos ataskaitų) sąnaudos</t>
  </si>
  <si>
    <t>611119530</t>
  </si>
  <si>
    <t>XV.5.</t>
  </si>
  <si>
    <t>Audito (kito) sąnaudos</t>
  </si>
  <si>
    <t>611119531</t>
  </si>
  <si>
    <t>XV.6.1</t>
  </si>
  <si>
    <t>Skolų išieškojimo sąnaudos</t>
  </si>
  <si>
    <t>607011029</t>
  </si>
  <si>
    <t>XV.6.2</t>
  </si>
  <si>
    <t>610061</t>
  </si>
  <si>
    <t>XV.6.3</t>
  </si>
  <si>
    <t>629206391</t>
  </si>
  <si>
    <t>XV.7.</t>
  </si>
  <si>
    <t>Narystės, stojamųjų įmokų sąnaudos</t>
  </si>
  <si>
    <t>61111952</t>
  </si>
  <si>
    <t>XV.8.</t>
  </si>
  <si>
    <t>Likviduoto, nurašyto turto sąnaudos</t>
  </si>
  <si>
    <t>6133</t>
  </si>
  <si>
    <t>XV.9.</t>
  </si>
  <si>
    <t>Nurašytų karšto vandens apskaitos prietaisų sąnaudos</t>
  </si>
  <si>
    <t>XV.10.</t>
  </si>
  <si>
    <t>Labdara, parama, švietimas</t>
  </si>
  <si>
    <t>6011051</t>
  </si>
  <si>
    <t>XV.11.</t>
  </si>
  <si>
    <t>Beviltiškos skolos</t>
  </si>
  <si>
    <t>61121</t>
  </si>
  <si>
    <t>XV.12.</t>
  </si>
  <si>
    <t>Priskaitytos baudos ir delspinigiai</t>
  </si>
  <si>
    <t>631</t>
  </si>
  <si>
    <t>XV.13.</t>
  </si>
  <si>
    <t>Tantjemos</t>
  </si>
  <si>
    <t>XV.14.</t>
  </si>
  <si>
    <t>Kitos pastoviosios sąnaudos (nurodyti)</t>
  </si>
  <si>
    <t>XV.15.1</t>
  </si>
  <si>
    <t>6000111</t>
  </si>
  <si>
    <t>XV.15.2</t>
  </si>
  <si>
    <t>60003071</t>
  </si>
  <si>
    <t>XV.15.3</t>
  </si>
  <si>
    <t>600030710</t>
  </si>
  <si>
    <t>XV.15.4</t>
  </si>
  <si>
    <t>6011080</t>
  </si>
  <si>
    <t>XV.15.5</t>
  </si>
  <si>
    <t>60111420</t>
  </si>
  <si>
    <t>XV.15.6</t>
  </si>
  <si>
    <t>601114200</t>
  </si>
  <si>
    <t>XV.15.7</t>
  </si>
  <si>
    <t>60120950</t>
  </si>
  <si>
    <t>XV.15.8</t>
  </si>
  <si>
    <t>601209500</t>
  </si>
  <si>
    <t>XV.15.9</t>
  </si>
  <si>
    <t>60201080</t>
  </si>
  <si>
    <t>XV.15.10</t>
  </si>
  <si>
    <t>60201140</t>
  </si>
  <si>
    <t>XV.15.11</t>
  </si>
  <si>
    <t>602011400</t>
  </si>
  <si>
    <t>XV.15.12</t>
  </si>
  <si>
    <t>603001080</t>
  </si>
  <si>
    <t>XV.15.13</t>
  </si>
  <si>
    <t>603001150</t>
  </si>
  <si>
    <t>XV.15.14</t>
  </si>
  <si>
    <t>6030011500</t>
  </si>
  <si>
    <t>XV.15.15</t>
  </si>
  <si>
    <t>604001080</t>
  </si>
  <si>
    <t>XV.15.16</t>
  </si>
  <si>
    <t>604001140</t>
  </si>
  <si>
    <t>XV.15.17</t>
  </si>
  <si>
    <t>6040011400</t>
  </si>
  <si>
    <t>XV.15.18</t>
  </si>
  <si>
    <t>605001070</t>
  </si>
  <si>
    <t>XV.15.19</t>
  </si>
  <si>
    <t>605001140</t>
  </si>
  <si>
    <t>XV.15.20</t>
  </si>
  <si>
    <t>6050011400</t>
  </si>
  <si>
    <t>XV.15.21</t>
  </si>
  <si>
    <t>6063090</t>
  </si>
  <si>
    <t>XV.15.22</t>
  </si>
  <si>
    <t>60701102</t>
  </si>
  <si>
    <t>XV.15.23</t>
  </si>
  <si>
    <t>6070110200</t>
  </si>
  <si>
    <t>XV.15.24</t>
  </si>
  <si>
    <t>6070112</t>
  </si>
  <si>
    <t>XV.15.25</t>
  </si>
  <si>
    <t>6070113</t>
  </si>
  <si>
    <t>XV.15.26</t>
  </si>
  <si>
    <t>6100950</t>
  </si>
  <si>
    <t>XV.15.27</t>
  </si>
  <si>
    <t>61009500</t>
  </si>
  <si>
    <t>XV.15.28</t>
  </si>
  <si>
    <t>61111950</t>
  </si>
  <si>
    <t>XV.15.29</t>
  </si>
  <si>
    <t>611119500</t>
  </si>
  <si>
    <t>XV.15.30</t>
  </si>
  <si>
    <t>6116123</t>
  </si>
  <si>
    <t>XV.15.31</t>
  </si>
  <si>
    <t>6222</t>
  </si>
  <si>
    <t>XV.15.32</t>
  </si>
  <si>
    <t>6292010790</t>
  </si>
  <si>
    <t>XV.15.33</t>
  </si>
  <si>
    <t>6292031941</t>
  </si>
  <si>
    <t>XV.15.34</t>
  </si>
  <si>
    <t>629203196</t>
  </si>
  <si>
    <t>XV.15.35</t>
  </si>
  <si>
    <t>629203197</t>
  </si>
  <si>
    <t>XV.15.36</t>
  </si>
  <si>
    <t>6292032941</t>
  </si>
  <si>
    <t>XV.15.37</t>
  </si>
  <si>
    <t>6292032942</t>
  </si>
  <si>
    <t>XV.15.38</t>
  </si>
  <si>
    <t>6292042940</t>
  </si>
  <si>
    <t>XV.15.39</t>
  </si>
  <si>
    <t>6292042941</t>
  </si>
  <si>
    <t>XV.15.40</t>
  </si>
  <si>
    <t>6292042942</t>
  </si>
  <si>
    <t>XV.15.41</t>
  </si>
  <si>
    <t>6292043941</t>
  </si>
  <si>
    <t>XV.15.42</t>
  </si>
  <si>
    <t>629204395</t>
  </si>
  <si>
    <t>XV.15.43</t>
  </si>
  <si>
    <t>6292052945</t>
  </si>
  <si>
    <t>XV.15.44</t>
  </si>
  <si>
    <t>6292052946</t>
  </si>
  <si>
    <t>XV.15.45</t>
  </si>
  <si>
    <t>6292052947</t>
  </si>
  <si>
    <t>XV.15.46</t>
  </si>
  <si>
    <t>6292052948</t>
  </si>
  <si>
    <t>XV.15.47</t>
  </si>
  <si>
    <t>629206390</t>
  </si>
  <si>
    <t>XV.15.48</t>
  </si>
  <si>
    <t>629206399</t>
  </si>
  <si>
    <t>XV.15.49</t>
  </si>
  <si>
    <t>654</t>
  </si>
  <si>
    <t>Sąnaudų grupės ir pogrupio numeris pagal RVA 5 priedą</t>
  </si>
  <si>
    <t>Sąnaudų grupės ir pogrupio pavadinimas pagal RVA 5 priedą</t>
  </si>
  <si>
    <t>DK sąnaudų sąskaitų ir/arba dimensijų (arba jų kombinacijų) kuriose ataskaitiniu laikotarpiu apskaitytos B stulpelyje nurodyto sąnaudų pogrupio sąnaudos, numeriai ir/arba pavadinimai ARBA nuoroda į RAS aprašo dalį, kurioje pateikiama tokia informacija.</t>
  </si>
  <si>
    <t>Jeigu vieno sąnaudų pogrupio sąnaudos apskaitomis keliose DK sąskaitose (dimensijose), jos nurodomos keliose eilutėse, t.y. ta pati DK sąskaita (dimensija) gali kartotis tiek kartų kiek reikia.</t>
  </si>
  <si>
    <t>DK sąnaudų sąskaitų ir/arba dimensijų (arba jų kombinacijų), nurodytų C stulpelyje ir atitinkančių B stulpelio sąnaudų pogrupį, ataskaitinio laikotarpio sąnaudų suma. Stulpelio duomenys turi sutapti su DK ir FA sąnaudų duomenimis.</t>
  </si>
  <si>
    <t>Sąnaudų grupavimo koregavimai, skirti atskleisti:</t>
  </si>
  <si>
    <t>1) DK ir RVA sąnaudų grupių sąsajų, nurodytų RAS apraše korekcijas (jei tokios atliktos ruošiant ataskaitinio laikotarpio RVA). Jei sąsajos atitinka RAS aprašą, koregavimai neatliekami.</t>
  </si>
  <si>
    <t>2) sąnaudų sumos pasikeitimą dėl specifinių sąnaudų apskaitos skirtumų, pvz., turto nusidėvėjimo skaičiavimo, dalies ilgalaikio turto pripažinimo sąnaudomis reguliavimo apskaitoje ir pan. Koregavimų kiekis nėra ribojamas, tačiau koregavimų logika turi būti atskleista.</t>
  </si>
  <si>
    <t>K1 ir K2 koregavimuose atskleidžiamas turto nusidėvėjimo sąnaudų koregavimas, t.y. (K1) buhalterinių nusidėvėjimo sąnaudų eliminavimas ir (K2) perskaičiuotų RAS nusidėvėjimo sąnaudų įkėlimas.</t>
  </si>
  <si>
    <t>Bendru atveju, kitų koregavimų stulpelių (išskyrus K1 ir K2) suma turi būti lygi nuliui.</t>
  </si>
  <si>
    <t>Įterpiama tiek koregavimų stulpelių, kiek reikalinga koregavimams atskleisti.</t>
  </si>
  <si>
    <t>Stulpelių D ir E suma. Stulpelio duomenys turi sutapti su RVA duomenimis.</t>
  </si>
  <si>
    <t>RVA priedai, su kurių duomenimis turi sutapti F stulpelio duomenys.</t>
  </si>
  <si>
    <t>E stulpelyje atskleistų koregavimų numeriai.</t>
  </si>
  <si>
    <t>E stulpelyje atskleistų koregavimų turinio ir tikslo aprašymas.</t>
  </si>
  <si>
    <t>Reguliuojamosios veiklos ataskaitų patikros techninės užduoties 3.3 priedas</t>
  </si>
  <si>
    <t>NEPASKIRSTOMŲ SĄNAUDŲ SUVESTINĖ</t>
  </si>
  <si>
    <t>NEPASKIRSTOMŲ SĄNAUDŲ POGRUPIS</t>
  </si>
  <si>
    <t>DK SĄSKAITOS</t>
  </si>
  <si>
    <t>NEPASKIRSTOMŲ SĄNAUDŲ SUMA</t>
  </si>
  <si>
    <t>RVA SĄNAUDŲ  POGRUPIS</t>
  </si>
  <si>
    <t>1. Beviltiškų skolų sąnaudos</t>
  </si>
  <si>
    <t>2. Baudų, delspinigių sąnaudos</t>
  </si>
  <si>
    <t>3. Paramos, labdaros sąnaudos</t>
  </si>
  <si>
    <t>3. Tantjemų išmokų, pelno mokesčio, mokesčių nuo dividendų sąnaudos</t>
  </si>
  <si>
    <t>4. Narystės, stojamųjų įmokų sąnaudos, išskyrus sąnaudas dėl teisės aktuose numatyto privalomo dalyvavimo, tiesiogiai susijusio su reguliuojamuoju verslo vienetu</t>
  </si>
  <si>
    <t>5. Palūkanų sąnaudos ir kitos finansinės-investicinės veiklos sąnaudos</t>
  </si>
  <si>
    <t>6. Reprezentacinės sąnaudos, sudarančios daugiau kaip 0,1 proc. atskiro reguliuojamų kainų verslo vieneto sąnaudų, nurodytų Aprašo 28.8–28.15 papunkčiuose</t>
  </si>
  <si>
    <t>7. Reklamos, rinkodaros sąnaudos ir sąnaudos, susijusios su įmonės įvaizdžio kūrimo tikslais, išskyrus vadovaujantis teisės aktais privalomas informavimo veiklos sąnaudas bei Įmonės tinklalapio palaikymą</t>
  </si>
  <si>
    <t>8. Atidėjinių sąnaudos</t>
  </si>
  <si>
    <t>9.1. Sąnaudos įvairioms kultūros, sveikatinimo ir sporto paslaugoms</t>
  </si>
  <si>
    <t>9.2. Pašalpos gimus vaikui, pašalpos mirties atveju, pašalpos už nepilnamečius ir neįgalius šeimos narius</t>
  </si>
  <si>
    <t>9.3. Mokymosi ir papildomų atostogų sąnaudos</t>
  </si>
  <si>
    <t>9.4. Parama profsąjungoms</t>
  </si>
  <si>
    <t>9.5. Kitos išmokos darbuotojams, viršijančios LR darbo kodekse numatytas privalomas išmokas (kai darbo sutartis nutraukiama šalių susitarimu, sąnaudas, viršijančias darbo sutarties nutraukimo darbdavio iniciatyva be darbuotojo kaltės atveju Darbo kodekse numatytas privalomas išmokas)</t>
  </si>
  <si>
    <t>10.1. Mokymų dalyvių ir svečių maitinimo, salių nuomos, konkursų, parodų, įvairių renginių, nesusijusių su reguliuojamosios veiklos vykdymu, organizavimo sąnaudos</t>
  </si>
  <si>
    <t>10.2. Žalos atlyginimo, išskyrus dėl gamtos stichijų ar force majeure aplinkybių, vartotojų patirtų nuostolių atlyginimo, kitas panašaus pobūdžio sąnaudos</t>
  </si>
  <si>
    <t>10.3. Dovanų pirkimo sąnaudos</t>
  </si>
  <si>
    <t>10.4. Sporto salių ir kaimo turizmo teikiamų paslaugų bei kitų panašaus pobūdžio paslaugų, susijusių su rekreacija, įsigijimo sąnaudos</t>
  </si>
  <si>
    <t>11. Sąnaudos, patirtos dėl Įmonės neteisėtų veiksmų ar neveikimo (pavyzdžiui, kompensacijos dėl nelaimingų atsitikimų darbe, kompensacijos už darbuotojo patirtą žalą (nuostolius) dėl profesinės ligos, sužalojimo, kompensacijos, kai pažeidžiami darbuotojo turtiniai interesai dėl neteisėto darbo sutarties sąlygų pakeitimo, nušalinimo nuo darbo ar atleidimo iš darbo ir kiti Įmonės neteisėti veiksmai ar neveikimas)</t>
  </si>
  <si>
    <t>12. Darbuotojų gyvybės draudimo sąnaudos ir papildomo draudimo sąnaudas, kai draudžiamieji įvykiai kyla iš neteisėtų Įmonės veiksmų, t. y. kai draudžiamasis įvykis atsiranda dėl Įmonės padarytų teisės aktų pažeidimų arba pareigų pažeidimų, aplaidumo, klaidų, netikslumų, neteisėtų veiksmų, neveikimo, kuriuos atliko apdrausti darbuotojai ar Ūkio subjektas (pvz., vadovų civilinės atsakomybės draudimas, darbdavio draudimas nuo nelaimingų atsitikimų darbe ir pan.), išskyrus darbuotojų, dirbančių pavojingus darbus ir (ar) su potencialiai pavojingais įrenginiais, draudimo nuo nelaimingų atsitikimų darbe sąnaudas</t>
  </si>
  <si>
    <t>13. Koncesijos, šilumos ūkio turto nuomos užmokesčių (mokesčių) sąnaudos, nesusijusios su reguliuojamų kainų paslaugų (produktų) teikimu, t. y. sąnaudos, kurios nebūtų susidariusios, jeigu reguliuojamą veiklą vykdytų turto savininkas</t>
  </si>
  <si>
    <t>14. Likviduoto, nurašyto, esančio atsargose, nenaudojamo (užkonservuoto) ilgalaikio turto nusidėvėjimo bei palaikymo sąnaudas (išskyrus užkonservuoto turto palaikymo sąnaudas, jei Ūkio subjektas pateikia ekonominį ar teisinį pagrindimą dėl turto užkonservavimo pagrįstumo) bei išnuomoto (išskyrus Aprašo 22 punkte nurodytą atvejį) ar panaudos teisėmis perduoto kitam ūkio subjektui ilgalaikio turto sąnaudas ir išsinuomoto, Ūkio subjektui neatlygintinai (nemokamai) perduoto, panaudos teisėmis naudojamo turto nusidėvėjimo sąnaudos, išskyrus Aprašo 26 punkte nurodytą atvejį;</t>
  </si>
  <si>
    <t>15. Nebaigtos statybos ilgalaikio turto sąnaudos</t>
  </si>
  <si>
    <t>23. Nurašyto į sąnaudas ilgalaikio turto vertė</t>
  </si>
  <si>
    <t>Kitos nepaskirstomos sąnaudos (nurodyti)</t>
  </si>
  <si>
    <t>Nepaskirstomų sąnaudų pogrupis pagal Aprašo 41 punkto papunktį.</t>
  </si>
  <si>
    <t>DK sąnaudų sąskaitų, kuriose apskaitomos konkrečios nepaskirstomos sąnaudos, numeriai (nurodoma ir tais atvejais, kai D stulpelio reikšmė lygi 0)</t>
  </si>
  <si>
    <t>Ataskaitinio laikotarpio nepaskirstomų sąnaudų suma, atitinkanti DK ir RVA priedų duomenis.</t>
  </si>
  <si>
    <t>RVA sąnaudų pogrupis (-iai), kur ataskaitiniu laikotarpiu apskaitytos nepaskirstomos sąnaudos.</t>
  </si>
  <si>
    <t>RVA priedai, su kurių duomenimis turi sutapti D stulpelio duomenys.</t>
  </si>
  <si>
    <t>Reguliuojamosios veiklos ataskaitų patikros techninės užduoties 3.4 priedas</t>
  </si>
  <si>
    <t>PIRMINIO PRISKYRIMO SUVESTINĖ</t>
  </si>
  <si>
    <t>SĄNAUDŲ KATEGORIJA</t>
  </si>
  <si>
    <t>SĄNAUDŲ PIRMINIS PRISKYRIMAS</t>
  </si>
  <si>
    <t>DK (DIMENSIJOS) SĄSAJA</t>
  </si>
  <si>
    <t>Tiesioginės sąnaudos</t>
  </si>
  <si>
    <t>Šilumos gamybos verslo vienetas (1 sistema)</t>
  </si>
  <si>
    <t>Šilumos (produkto) gamyba</t>
  </si>
  <si>
    <t>RVA 6 PRIEDAS</t>
  </si>
  <si>
    <t>Šilumos poreikio piko pajėgumų ir rezervinės galios užtikrinimas</t>
  </si>
  <si>
    <t>Šilumos perdavimo verslo vienetas (1 sistema)</t>
  </si>
  <si>
    <t>Šilumos perdavimas centralizuoto šilumos tiekimo sistemos tinklais</t>
  </si>
  <si>
    <t xml:space="preserve">Balansavimas centralizuoto šilumos tiekimo sistemoje </t>
  </si>
  <si>
    <t>Mažmeninio aptarnavimo verslo vienetas (1 sistema)</t>
  </si>
  <si>
    <t>Mažmeninis aptarnavimas</t>
  </si>
  <si>
    <t>Karšto vandens tiekimo verslo vienetas (1 sistema)</t>
  </si>
  <si>
    <t xml:space="preserve">Karšto vandens tiekimas (ruošimas ir vartotojų mažmeninis aptarnavimas) </t>
  </si>
  <si>
    <t xml:space="preserve">Karšto vandens temperatūros palaikymas
</t>
  </si>
  <si>
    <t>Karšto vandens apskaitos prietaisų aptarnavimas</t>
  </si>
  <si>
    <t>Neatsiskaitomųjų šilumos apskaitos prietaisų aptarnavimo veiklos verslo vienetas (1 sistema)</t>
  </si>
  <si>
    <t xml:space="preserve">... paslauga (produktas) </t>
  </si>
  <si>
    <t>Pastatų šildymo ir karšto vandens sistemų priežiūros verslo vienetas (1 sistema)</t>
  </si>
  <si>
    <t>Pastatų šildymo ir karšto vandens sistemų einamoji priežiūra</t>
  </si>
  <si>
    <t>Pastatų šildymo ir karšto vandens sistemų rekonstrukcija</t>
  </si>
  <si>
    <t>Prekybos apyvartiniais taršos leidimais ir su ja susijusios veiklos verslo vienetas (1 sistema)</t>
  </si>
  <si>
    <t>Kitos reguliuojamosios veiklos verslo vienetas (1 sistema)</t>
  </si>
  <si>
    <t>Nereguliuojamosios veiklos verslo vienetas** (1 sistema)</t>
  </si>
  <si>
    <t>Netiesioginës sànaudos</t>
  </si>
  <si>
    <t>Netiesioginės sąnaudos*</t>
  </si>
  <si>
    <t>Tarpinis sąnaudų centras</t>
  </si>
  <si>
    <t>Pavadinimas 1</t>
  </si>
  <si>
    <t>(netaikoma)</t>
  </si>
  <si>
    <t>Pavadinimas 2</t>
  </si>
  <si>
    <t>Pavadinimas 3</t>
  </si>
  <si>
    <t>Infrastruktūros plėtros veiklų grupė</t>
  </si>
  <si>
    <t>Vidinė veikla (procesas) 1</t>
  </si>
  <si>
    <t>RVA 7-8 PRIEDAS</t>
  </si>
  <si>
    <t>Vidinė veikla (procesas) 2</t>
  </si>
  <si>
    <t>Paslaugų (produktų) teikimo veiklų grupė</t>
  </si>
  <si>
    <t>Vidinė veikla (procesas) 3</t>
  </si>
  <si>
    <t>Vidinė veikla (procesas) 4</t>
  </si>
  <si>
    <t>Klientų aptarnavimo veiklų grupė</t>
  </si>
  <si>
    <t>Vidinė veikla (procesas) 5</t>
  </si>
  <si>
    <t>Vidinė veikla (procesas) 6</t>
  </si>
  <si>
    <t>Gedimų šalinimo veiklų grupė</t>
  </si>
  <si>
    <t>Vidinė veikla (procesas) 7</t>
  </si>
  <si>
    <t>Vidinė veikla (procesas) 8</t>
  </si>
  <si>
    <t>Atsiskaitymų ir apskaitos veiklų grupė</t>
  </si>
  <si>
    <t>Vidinė veikla (procesas) 9</t>
  </si>
  <si>
    <t>Vidinė veikla (procesas) 10</t>
  </si>
  <si>
    <t>Transporto valdymo veiklų grupė</t>
  </si>
  <si>
    <t>Vidinė veikla (procesas) 11</t>
  </si>
  <si>
    <t>Vidinė veikla (procesas) 12</t>
  </si>
  <si>
    <t>Materialinio aprūpinimo veiklų grupė</t>
  </si>
  <si>
    <t>Vidinė veikla (procesas) 13</t>
  </si>
  <si>
    <t>Vidinė veikla (procesas) 14</t>
  </si>
  <si>
    <t>Personalo valdymo veiklų grupė</t>
  </si>
  <si>
    <t>Vidinė veikla (procesas) 15</t>
  </si>
  <si>
    <t>Vidinė veikla (procesas) 16</t>
  </si>
  <si>
    <t>... kitų veiklų grupė</t>
  </si>
  <si>
    <t>Vidinė veikla (procesas) 17</t>
  </si>
  <si>
    <t>Vidinė veikla (procesas) 18</t>
  </si>
  <si>
    <t xml:space="preserve">Netiesioginės sąnaudos paskirstomos paslaugoms nenaudojant sąnaudų centrų </t>
  </si>
  <si>
    <t>Netiesiogininių sąnaudų grupė 1</t>
  </si>
  <si>
    <t>RVA 8 PRIEDAS</t>
  </si>
  <si>
    <t>Netiesiogininių sąnaudų grupė 2</t>
  </si>
  <si>
    <t>Netiesiogininių sąnaudų grupė "n"</t>
  </si>
  <si>
    <t>Bendrosios sąnaudos</t>
  </si>
  <si>
    <t>-</t>
  </si>
  <si>
    <t>RVA 11 PRIEDAS</t>
  </si>
  <si>
    <t>Nepaskirstomos sąnaudos</t>
  </si>
  <si>
    <t>RVA 5 PRIEDAS</t>
  </si>
  <si>
    <t>Nepriskirta*</t>
  </si>
  <si>
    <t>Sąnaudų kategorija</t>
  </si>
  <si>
    <t>Pirminis priskyrimas: Įmonės teikiamų paslaugų ir sistemų sąrašas (tiesioginės sąnaudos), sąnaudų centrų ir kitų netiesiogiai skirstomų grupių sąrašas (netiesioginės sąnaudos), bendro veiklos palaikymo sąnaudos (bendrosios sąnaudos), nepaskirstomos sąnaudos.</t>
  </si>
  <si>
    <t>Tiesioginėms sąnaudoms: paslaugų sąrašas nurodomas kiekvienos Centralizuoto šilumos tiekimo (CŠT) sistemos lygmeniu.</t>
  </si>
  <si>
    <t>Netiesioginėms sąnaudoms: sąnaudos, kurių paskirstymui naudojami skirtingi paskirstymo kriterijai, turi būti atskleidžiamos atskirose eilutėse.</t>
  </si>
  <si>
    <t>Įmonė gali įsiterpti papildomų eilučių, kiek tai reikalinga pirminio priskyrimo informacijai atskleisti.</t>
  </si>
  <si>
    <t>Bendru atveju turi atitikti RAS aprašo informaciją.</t>
  </si>
  <si>
    <t>DK sąnaudų sąskaitų ir/arba dimensijų (arba jų kombinacijų) numeriai, naudojami Įmonės apskaitoje pirminiam sąnaudų priskyrimui ARBA nuoroda į RAS aprašo dalį, kurioje pateikiama tokia informacija.</t>
  </si>
  <si>
    <t>1 pvz., Įmonės, naudojančios DK dimensijas, pateikia DK ir/ arba DK dimensijų (pvz., kaštų centrų, vidinių padalinių) numerius</t>
  </si>
  <si>
    <t>2 pvz., Įmonės, nenaudojančios DK dimensijų, pateikia DK sąskaitų numerius</t>
  </si>
  <si>
    <t xml:space="preserve">DK sąnaudų sąskaitų ir/arba dimensijų (arba jų kombinacijų) , nurodytų C stulpelyje, ataskaitinio laikotarpio sąnaudų suma. Stulpelio duomenys turi sutapti su DK ir FA sąnaudų duomenimis. </t>
  </si>
  <si>
    <t>Turi būti galimybė Įmonės apskaitos sistemoje aiškiai identifikuoti ir, esant poreikiui, detalizuoti kiekvieną, D stulpelyje nurodytą, sumą, pvz., formuojant DK sąskaitų (dimensijų) ataskaitą</t>
  </si>
  <si>
    <t>Sąnaudų priskyrimo koregavimai, skirti atskleisti:</t>
  </si>
  <si>
    <t>1) sąnaudų pirminio priskyrimo korekcijas (jei tokios atliktos ruošiant ataskaitinio laikotarpio RVA). Jei pirminis priskyrimas atitinka RAS aprašą, koregavimai neatliekami.</t>
  </si>
  <si>
    <t>K1, K2 koregavimuose atskleidžiamas turto nusivėbėjimo sąnaudų koregavimas, t.y. (K1) buhalterinių turto nusidėvėjimo sąnaudų eliminavimas ir (K2) perskaičiuotų RAS turto nusidėvėjimo sąnaudų įkėlimas</t>
  </si>
  <si>
    <t>Bendru atveju koregavimų stulpelių (išskyrus K1 ir K2) suma turi būti lygi nuliui.</t>
  </si>
  <si>
    <t>Koregavimai nėra skirti netiesioginių sąnaudų galutiniam paskirstymui paslaugoms (tam skirtas 3.5 priedas).</t>
  </si>
  <si>
    <t>Stulpelių D ir E suma</t>
  </si>
  <si>
    <t>Stulpelio duomenys turi sutapti su RVA duomenimis.</t>
  </si>
  <si>
    <t>* - Tarpiniai sąnaudų centrai skirti atskleisti sąnaudų paskirstymą naudojant paskirstymo kriterijus ne galutinėms paslaugoms, bet kitiems sąnaudų centrams ir kitoms netiesiogiai skirstomų sąnaudų grupėms.</t>
  </si>
  <si>
    <t>** - eilutėje "Nepriskirta" pateikiama sąnaudų suma, kuriai ataskaitinio laikotarpio metu nebuvo priskirtas DK (dimensijos) sąsajos požymis. Ši suma priskiriama ir atskleidžiama per koregavimus E stulpelyje.</t>
  </si>
  <si>
    <t>Reguliuojamosios veiklos ataskaitų patikros techninės užduoties 3.5 priedas</t>
  </si>
  <si>
    <t>PASKIRSTYMO KRITERIJŲ PATIKRA</t>
  </si>
  <si>
    <t>A DALIS. PASKIRSTYMO KRITERIJŲ SĄRAŠAS</t>
  </si>
  <si>
    <t>SĄNAUDŲ CENTRAS</t>
  </si>
  <si>
    <t>SĄNAUDŲ CENTRO VIDINĖ VEIKLA</t>
  </si>
  <si>
    <t>PASKIRSTYMO KRITERIJUS IR MATO VNT.</t>
  </si>
  <si>
    <t>PASKIRSTYMO KRITERIJAUS REIKŠMĖ, IŠ VISO</t>
  </si>
  <si>
    <t>PASKIRSTYMO KRITERIJAUS REIKŠMĖ KONKREČIAI PASLAUGAI</t>
  </si>
  <si>
    <t>ŠILUMOS GAMYBOS VERSLO VIENETAS</t>
  </si>
  <si>
    <t>ŠILUMOS PERDAVIMO VERSLO VIENETAS</t>
  </si>
  <si>
    <t>MAŽMENINIO APTARNAVIMO VERSLO VIENETAS</t>
  </si>
  <si>
    <t>KARŠTO VANDENS TIEKIMO VERSLO VIENETAS</t>
  </si>
  <si>
    <t>NEATSISKAITOMŲJŲ ŠILUMOS APSKAITOS PRIETAISŲ APTARNAVIMO VEIKLOS VERSLO VIENETAS</t>
  </si>
  <si>
    <t>PASTATŲ ŠILDYMO IR KARŠTO VANDENS SISTEMŲ PRIEŽIŪROS VERSLO VIENETAS</t>
  </si>
  <si>
    <t>PREKYBOS APYVARTINIAIS TARŠOS LEIDIMAIS IR SU JA SUSIJUSIOS VEIKLOS VERSLO VIENETAS</t>
  </si>
  <si>
    <t>KITOS REGULIUOJAMOSIOS VEIKLOS VERSLO VIENETAS**</t>
  </si>
  <si>
    <t>NEREGULIUOJAMOSIOS VEIKLOS VERSLO VIENETAS**</t>
  </si>
  <si>
    <t>ŠILUMOS (PRODUKTO) GAMYBA</t>
  </si>
  <si>
    <t>ŠILUMOS POREIKIO PIKO PAJĖGUMŲ IR REZERVINĖS GALIOS UŽTIKRINIMAS</t>
  </si>
  <si>
    <t xml:space="preserve">... PASLAUGA (PRODUKTAS) </t>
  </si>
  <si>
    <t>ŠILUMOS PERDAVIMAS CENTRALIZUOTO ŠILUMOS TIEKIMO SISTEMOS TINKLAIS</t>
  </si>
  <si>
    <t xml:space="preserve">BALANSAVIMAS CENTRALIZUOTO ŠILUMOS TIEKIMO SISTEMOJE </t>
  </si>
  <si>
    <t xml:space="preserve">KARŠTO VANDENS TIEKIMAS (RUOŠIMAS IR VARTOTOJŲ MAŽMENINIS APTARNAVIMAS) </t>
  </si>
  <si>
    <t>KARŠTO VANDENS TEMPERATŪROS PALAIKYMAS</t>
  </si>
  <si>
    <t>KARŠTO VANDENS APSKAITOS PRIETAISŲ APTARNAVIMAS</t>
  </si>
  <si>
    <t>PASTATŲ ŠILDYMO IR KARŠTO VANDENS SISTEMŲ EINAMOJI PRIEŽIŪRA</t>
  </si>
  <si>
    <t>PASTATŲ ŠILDYMO IR KARŠTO VANDENS SISTEMŲ REKONSTRUKCIJA</t>
  </si>
  <si>
    <t>KATILINIŲ IR ELEKTRODINIŲ KATILINIŲ KOLEKTORIUOSE</t>
  </si>
  <si>
    <t>KOGENERACINĖSE JĖGAINĖSE</t>
  </si>
  <si>
    <t>Infrastruktūros valdymo ir eksploatacijos  veiklų grupė</t>
  </si>
  <si>
    <t>... vidinė veikla (procesas)</t>
  </si>
  <si>
    <t>B DALIS. PASKIRSTYMO PATIKRINIMAS</t>
  </si>
  <si>
    <t>SĄNAUDŲ SUMA IŠ VISO</t>
  </si>
  <si>
    <t>SĄNAUDŲ SUMA KONKREČIAI PASLAUGAI</t>
  </si>
  <si>
    <t>RVA 7-8 PR.</t>
  </si>
  <si>
    <t>RVA 8 PR.</t>
  </si>
  <si>
    <t>Netiesioginės sąnaudos (iš viso)</t>
  </si>
  <si>
    <t>Bendrosios sąnaudos (iš viso)</t>
  </si>
  <si>
    <t>RVA 11 PR.</t>
  </si>
  <si>
    <t>Įmonės naudojamas sąnaudų centrų (netiesiogiai skirstomų sąnaudų grupių) sąrašas. Papildomai atskira eilute nurodomos Bendrosios sąnaudos.</t>
  </si>
  <si>
    <t>Netiesioginių sąnaudų atveju, sąnaudos, kurių paskirstymui naudojami skirtingi paskirstymo kriterijai, turi būti atskleidžiamos atskirose eilutėse.</t>
  </si>
  <si>
    <t>Turi atitikti RAS aprašo informaciją.</t>
  </si>
  <si>
    <t>Įmonės ataskaitiniu laikotarpiu naudotų paskirstymo kriterijų sąrašas: pavadinimas ir mato vienetas.</t>
  </si>
  <si>
    <t>Turi atitikti kartu su RVA teikiamo Paskirstymo kriterijų sąrašo informaciją.</t>
  </si>
  <si>
    <t>Įmonės ataskaitiniu laikotarpiu naudotų paskirstymo kriterijų suminės reikšmės.</t>
  </si>
  <si>
    <t>Turi sutapti su D stulpelių suma.</t>
  </si>
  <si>
    <t xml:space="preserve">Įmonės ataskaitiniu laikotarpiu naudotų paskirstymo kriterijų reikšmės kiekvienai paslaugai konkrečioje sistemoje. </t>
  </si>
  <si>
    <t>Paslaugų sąrašas detalizuojamas kiekvienos Centralizuoto šilumos tiekimo (CŠT) sistemos lygmeniu.</t>
  </si>
  <si>
    <t>Sąnaudų centrui (netiesiogiai skirstomų sąnaudų grupėms) priskirta sąnaudų suma, kuri skirstoma naudojant paskirstymo kriterijus.</t>
  </si>
  <si>
    <t>Kiekvieno sąnaudų centro (netiesiogiai skirstomų sąnaudų grupės) suma turi sutapti su RVA informacija.</t>
  </si>
  <si>
    <t>Kiekvieno sąnaudų centro (netiesiogiai skirstomų sąnaudų grupės) sąnaudų suma, paskirstyta konkrečiai paslaugai konkrečioje sistemoje, naudojant paskirstymo kriterijus</t>
  </si>
  <si>
    <t>Turi atitikti E stulpelio dalį, lygią D stulelyje nurodytai paskirstymo kriterijaus reikšmei (F = E ÷ C × D)</t>
  </si>
  <si>
    <t>F stulpelio duomenys paslaugų ir sistemų lygmeniu turi sutapti su RVA duomenimis.</t>
  </si>
  <si>
    <t>Iškelta į ilg. turtą</t>
  </si>
  <si>
    <t>Šilumos gamyba (43 proc.)/bendroji administracinė veikla (48 proc.)/BŪ veikla (9 proc.)</t>
  </si>
  <si>
    <t>Bendroji administracinė veikla (87 proc.)/BŪ veikla (13 proc.)</t>
  </si>
  <si>
    <t xml:space="preserve">Bendroji administracinė veikla </t>
  </si>
  <si>
    <t xml:space="preserve">Šilumos gamyba </t>
  </si>
  <si>
    <t>Šilumos gamyba (66 proc.)/Bendroji administracinė veikla (34 proc.)</t>
  </si>
  <si>
    <t>Bendroji administracinė veikla</t>
  </si>
  <si>
    <t>Daugiabučių namų modernizacija (26 proc.)/Bendroji administracinė veikla (57 proc.)/BŪ veikla (17 proc.)</t>
  </si>
  <si>
    <t>Bendroji administracinė veikla (12 proc.)/BŪ veikla (88 proc.)</t>
  </si>
  <si>
    <t>Mažmeninis apt. (25 proc.)/Bendroji administracinė veikla (58 proc.)/BŪ veikla (17 proc.)</t>
  </si>
  <si>
    <t>BŪ veikla</t>
  </si>
  <si>
    <t>Šilumos gamyba (14 proc.)/Bendroji administracinė veikla (8 proc.)/BŪ veikla (78 proc.)</t>
  </si>
  <si>
    <t>Daugiabučių namų modernizacija (41 proc.)/BŪ veikla (59 proc.)</t>
  </si>
  <si>
    <t>Šilumos gamyba</t>
  </si>
  <si>
    <t>Šilumos gamyba (94 proc.)/BŪ veikla (6 proc.)</t>
  </si>
  <si>
    <t>Šilumos gamyba (87 proc.)/BŪ veikla (13 proc.)</t>
  </si>
  <si>
    <t>K. vandens tiekimas (0,6 proc.)/K.vand. apsk. priet. (0,3 proc.)/Šilumos punktų priež. (0,1 proc.)/Daugiabučių namų modernizacija (20 proc.)/Mažmeninis apt. (2 proc.)/Bendroji administracinė veikla (77 proc.)</t>
  </si>
  <si>
    <t>Bendroji administracinė veikla (97 proc.)/BŪ veikla (3 proc.)</t>
  </si>
  <si>
    <t>Bendroji adminstracinė veikla (80 proc.)/BŪ veikla (20 proc.)</t>
  </si>
  <si>
    <t>Bendroji adminstracinė veikla (60 proc.)/BŪ veikla (40 proc.)</t>
  </si>
  <si>
    <t>Šilumos gamyba (8 proc.)/Šilumos perdavimas (16 proc.)/Daugiabučių namų modernizavimas (42 proc.)/Bendroji administracinė veikla (34 proc.)</t>
  </si>
  <si>
    <t>Bendroji administracinė veikla (7 proc.)/BŪ veikla (93 proc.)</t>
  </si>
  <si>
    <t>Šilumos gamyba (98 proc.)/BŪ veikla (2 proc.)</t>
  </si>
  <si>
    <t>K. vandens tiekimas (34 proc.)/K.vand. apsk. priet. (10 proc.)/Šilumos punktų priež. (5 proc.)/Mažmeninis apt. (39 proc.)/BŪ veikla (12 proc.)</t>
  </si>
  <si>
    <t>K. vandens tiekimas (22 proc.)/Mažmeninis apt. (35 proc.)/BŪ veikla (11 proc.)/Bendroji administracinė veikla (32 proc.)</t>
  </si>
  <si>
    <t>K. vandens tiekimas (35 proc.)/K.vand. apsk. priet. (10 proc.)/Šilumos punktų priež. (5 proc.)/Mažmeninis apt. (37 proc.)/BŪ veikla (13 proc.)</t>
  </si>
  <si>
    <t>Šilumos gamyba (88 proc.)/Šilumos perdavimas (12 proc.)</t>
  </si>
  <si>
    <t>Šilumos gamyba (96 proc.)/BŪ veikla (4 proc.)</t>
  </si>
  <si>
    <t>Daugiabučių namų modernizavimas (50 proc.)/Bendroji administracinė veikla (50 proc.)</t>
  </si>
  <si>
    <t>Daugiabučių namų modernizavimas</t>
  </si>
  <si>
    <t>Daugiabučių namų modernizavimas (78 proc.)/Bendroji adminsitracinė veikla (10 proc.)/BŪ veikla (12proc.)</t>
  </si>
  <si>
    <t>Daugiabučių namų modernizavimas (93 proc.)/Bendroji administracinė veikla (7 proc.)</t>
  </si>
  <si>
    <t>Daugiabučių namų modernizavimas (85 proc.)/Bendroji administracinė veikla (10 proc.)/BŪ veikla (5 proc.)</t>
  </si>
  <si>
    <t>Šilumos perdavimas (85 proc.)/Šilumos punktų priežiūra (15 proc.)</t>
  </si>
  <si>
    <t>Šilumos perdavimas (40 proc.)/Šilumos punktų priežiūra (60 proc.)</t>
  </si>
  <si>
    <t>Karšto vandens apskaitos prietaisų aptarnavimas (30 proc.)/Šilumos perdavimas (70 proc.)</t>
  </si>
  <si>
    <t>Šilumos perdavimas</t>
  </si>
  <si>
    <t>Karšto vandens apskaitos prietaisų aptarnavimas (30 proc.)/Šilumos perdavimas (44 proc.)/Bendroji administracinė veikla (13 proc.)/BŪ veikla (13 proc.)</t>
  </si>
  <si>
    <t>Elektros energijos technologinėms reikmėms įsigijimo sąnaudos (kitai veiklai)</t>
  </si>
  <si>
    <t>III.1.</t>
  </si>
  <si>
    <t>XI.2.</t>
  </si>
  <si>
    <t>XIII.7.</t>
  </si>
  <si>
    <t>XIII.1.</t>
  </si>
  <si>
    <t>VII.17.</t>
  </si>
  <si>
    <t>VII.25.</t>
  </si>
  <si>
    <t>XII.10.</t>
  </si>
  <si>
    <t>XV.15.</t>
  </si>
  <si>
    <t>VII.24.</t>
  </si>
  <si>
    <t>VII.15.</t>
  </si>
  <si>
    <t>VII.21.</t>
  </si>
  <si>
    <t>VII.23.</t>
  </si>
  <si>
    <t>VII.5.</t>
  </si>
  <si>
    <t>VII.12.</t>
  </si>
  <si>
    <t>VII.8.</t>
  </si>
  <si>
    <t>VII.6.</t>
  </si>
  <si>
    <t>(pervesta į dir. pavaduotojas)</t>
  </si>
  <si>
    <t>(pervesta į bendrųjų reikalų gr. vadoves)</t>
  </si>
  <si>
    <t>(yra bendrųjų reikalų gr.)</t>
  </si>
  <si>
    <t>(pervesta į energetikus)</t>
  </si>
  <si>
    <t>(pervesta į ekonomistes)</t>
  </si>
  <si>
    <t>(pervestas į teisininkus)</t>
  </si>
  <si>
    <t>Tinklų eksploatavimo grupė, Darbų saugos ir aplinkosaugos specialistas</t>
  </si>
  <si>
    <t>(pervesta į darbų saugos ir aplinkosaugos specialistas)</t>
  </si>
  <si>
    <t>(pervesta į renovacijos sk. vadovė)</t>
  </si>
  <si>
    <t>(pervesta į inžinerinių sistemų inžinierius)</t>
  </si>
  <si>
    <t>(pervesta į energetikus-tiekėjus)</t>
  </si>
  <si>
    <t>Dyzelino įsigijimo sąnaudos</t>
  </si>
  <si>
    <t xml:space="preserve">Administracijos darbuotojų darbo užmokesčio sąnaudos  </t>
  </si>
  <si>
    <t>Kitų mokesčių valstybei sąnaudos (kelių mokesčio sąn.)</t>
  </si>
  <si>
    <t>Kitų mokesčių valstybei sąnaudos (vandens gręžinio mokesčių sąn.)</t>
  </si>
  <si>
    <t>Kitos administravimo sąnaudos (kompiuterių, progr. įrangos, daug. aparato sąn.))</t>
  </si>
  <si>
    <t>Kitos administravimo sąnaudos (neleidžiami atskaitymai)</t>
  </si>
  <si>
    <t>Kitos rinkodaros, pardavimų sąnaudos (Registrų c. sąn.)</t>
  </si>
  <si>
    <t>Kitos pastoviosios sąnaudos (skiepai)</t>
  </si>
  <si>
    <t>Nesuderintų investicijų VERT-oje (vandens šildymo katilai) nusidėvėjimo sąnaudos, Tarailių kat.</t>
  </si>
  <si>
    <t>Nesuderintų investicijų VERT-oje (kitas materialusis turtas) nusidėvėjimo sąnaudos, Beržės kat. (gam.)</t>
  </si>
  <si>
    <t>Neleidžiami atskaitymai</t>
  </si>
  <si>
    <t>Neatskaitomo PVM sąnaudos</t>
  </si>
  <si>
    <t>Maximos dovanų čekiai, Aerodromo kat.</t>
  </si>
  <si>
    <t>Maximos dovanų čekiai, BRK (perd.)</t>
  </si>
  <si>
    <t>Nesuderintų investicijų VERT-oje (kompiuterinė technika ir ryšių priemonės) nusidėvėjimo sąnaudos, Beržės kat. (gam.)</t>
  </si>
  <si>
    <t>Nesuderintų investicijų VERT-oje (transporto priemonės) nusidėvėjimo sąnaudos, Beržės kat. (gam.)</t>
  </si>
  <si>
    <t>Maximos dovanų čekiai, Beržės kat. (gam.)</t>
  </si>
  <si>
    <t>Nesuderintų investicijų VERT-oje (keliai, aikštelės, šaligatviai, tvoros) nusidėvėjimo sąnaudos, Beržės kat. (gam.)</t>
  </si>
  <si>
    <t>Maximos dovanų čekiai, Eičių kat.</t>
  </si>
  <si>
    <t>Maximos čekiai 500, kt. prekės, bend. Adm. Veikla</t>
  </si>
  <si>
    <t>Nesuderintų investicijų VERT-oje (įranga) nusidėvėjimo sąnaudos, Beržės kat. (gam.)</t>
  </si>
  <si>
    <t>Nesuderintų investicijų VERT-oje (prietaisai) nusidėvėjimo sąnaudos, Beržės kat. (gam.)</t>
  </si>
  <si>
    <t>Nesuderintų investicijų VERT-oje (kitas materialusis turtas) nusidėvėjimo sąnaudos, bend. Adm. Veikla</t>
  </si>
  <si>
    <t>Nesuderintų investicijų VERT-oje (įrankiai) nusidėvėjimo sąnaudos, Beržės kat. (gam.)</t>
  </si>
  <si>
    <t>Nesuderintų investicijų VERT-oje (baldai) nusidėvėjimo sąnaudos, bend. Adm. Veikla</t>
  </si>
  <si>
    <t>Prekės, skirtos perparduoti</t>
  </si>
  <si>
    <t>Nesuderintų investicijų VERT-oje (kitas materialusis turtas) nusidėvėjimo sąnaudos, Beržės kat. (perd.)</t>
  </si>
  <si>
    <t>Nesuderintų investicijų VERT-oje (kitas materialusis turtas) nusidėvėjimo sąnaudos, mažm. apt. Veikla</t>
  </si>
  <si>
    <t>Nesuderintų investicijų VERT-oje (šilumos apskaitos prietaisai) nusidėvėjimo sąnaudos, Beržės kat. (perd.)</t>
  </si>
  <si>
    <t>Nesuderintų investicijų VERT-oje (katilinių įrengimai ir stacionariniai garo katilai) nusidėvėjimo sąnaudos, Beržės kat. (gam.)</t>
  </si>
  <si>
    <t>Pelno mokesčio atidėjimai</t>
  </si>
  <si>
    <t>Nesuderintų investicijų VERT-oje (šilumos trasos) nusidėvėjimo sąnaudos, Beržės kat. (perd.)</t>
  </si>
  <si>
    <t>Nesuderintų investicijų VERT-oje (šilumos trasos) nusidėvėjimo sąnaudos, Aerodromo kat. (perd.)</t>
  </si>
  <si>
    <t>Maximos dovanų čekiai, šilumos punktų apt. Veikla</t>
  </si>
  <si>
    <t>Nesuderintų investicijų VERT-oje (įranga) nusidėvėjimo sąnaudos, Beržės kat. (perd.)</t>
  </si>
  <si>
    <t>Maximos dovanų čekiai, daugiabučių namų modernizacijos veikla</t>
  </si>
  <si>
    <t>Nesuderintų investicijų VERT-oje (prietaisai) nusidėvėjimo sąnaudos, bendroji adm. veikla</t>
  </si>
  <si>
    <t>Nesuderintų investicijų VERT-oje (įrankiai) nusidėvėjimo sąnaudos, Beržės kat. (perd.)</t>
  </si>
  <si>
    <t>Maximos dovanų čekiai, Tarailių kat.</t>
  </si>
  <si>
    <t>Nesuderintų investicijų VERT-oje (kitas materialus turtas) nusidėvėjimo sąnaudos, k.v. apskaitos prietaisų apt. veikla</t>
  </si>
  <si>
    <t>Maximos dovanų čekiai, k. v. apsk. Prietaisų apt. Veikla</t>
  </si>
  <si>
    <t>Kitos veiklos (šilumos puntų priežiūra) kito materialaus turto nusidėvėjimo sąnaudos</t>
  </si>
  <si>
    <t>Kitos veiklos (šilumos puntų priežiūra) kompiuterinės technikos ir ryšių priemonių nusidėvėjimo sąnaudos</t>
  </si>
  <si>
    <t>Nesuderintų investicijų VERT-oje (šilumos trasos) nusidėvėjimo sąnaudos, Tarailių kat.</t>
  </si>
  <si>
    <t>Nesuderintų investicijų VERT-oje (pastatai) nusidėvėjimo sąnaudos, Beržės kat. (gam.)</t>
  </si>
  <si>
    <t>Nesuderintų investicijų VERT-oje (vandens šildymo katilai) nusidėvėjimo sąnaudos, Beržės kat. (gam.)</t>
  </si>
  <si>
    <t>Nesuderintų investicijų VERT-oje (įranga) nusidėvėjimo sąnaudos, bendr. Adm. Veikla</t>
  </si>
  <si>
    <t>Maximos dovanų čekiai, mažm. Apt. Veikla</t>
  </si>
  <si>
    <t>Maximos dovanų čekiai, Tauragės Dvaro kat.</t>
  </si>
  <si>
    <t>Nesuderintų investicijų VERT-oje (katilinės) nusidėvėjimo sąnaudos, Beržės kat. (gam.)</t>
  </si>
  <si>
    <t>Nesuderintų investicijų VERT-oje (prietaisai (kiti šilumos matavimo ir reguliavimo prietaisai)) nusidėvėjimo sąnaudos, Beržės kat. (perd.)</t>
  </si>
  <si>
    <t>Nesuderintų investicijų VERT-oje (vandens šildymo katilai) nusidėvėjimo sąnaudos, Aerodromo kat.</t>
  </si>
  <si>
    <t>Kitos pastoviosios sąnaudos (Maximos dovanų čekiai)</t>
  </si>
  <si>
    <t>Kitos pastoviosios sąnaudos (vanduo buičiai, paviršinės nuotekos, apskaitos veikla)</t>
  </si>
  <si>
    <t>Kitų mokesčių valstybei sąnaudos (renov. namų statybos darbų užbaigimo sąn.)</t>
  </si>
  <si>
    <t>Kitos pastoviosios sąnaudos (atliekų tvarkymo, skiepų sąn.)</t>
  </si>
  <si>
    <t>Kitos pastoviosios sąnaudos (atliekų tvarkymo, skiepų, žemės matavimo sąn.)</t>
  </si>
  <si>
    <t>Kitos pastoviosios sąnaudos (atliekų tvarkymo sąn.)</t>
  </si>
  <si>
    <t>Kitos pastoviosios sąnaudos (šalto vandens apskaitos veikla)</t>
  </si>
  <si>
    <t>Kitos pastoviosios sąnaudos (daug. namų atnaujinimo investiciniai planai)</t>
  </si>
  <si>
    <t>Kitos pastoviosios sąnaudos (daug. namų atnaujinimo sertifikavimas)</t>
  </si>
  <si>
    <t>Kitos pastoviosios sąnaudos (neatskaitomo PVM sąn.)</t>
  </si>
  <si>
    <t>Kitos pastoviosios sąnaudos (prekės skirtos perparduoti)</t>
  </si>
  <si>
    <t>Kitos pastoviosios sąnaudos (žolės pjovimo sąn.)</t>
  </si>
  <si>
    <t>Kitos pastoviosios sąnaudos (kiemų teritorijų tvarkymo sąn.)</t>
  </si>
  <si>
    <t>Kitos pastoviosios sąnaudos (skiepai, elektros pirkimo sąn.)</t>
  </si>
  <si>
    <t>Kitos pastoviosios sąnaudos (laiptinių langų valymo sąn.)</t>
  </si>
  <si>
    <t>Kitos pastoviosios sąnaudos (daug. damų bendrojo naudoj. patalpų ir pagr. namo konstr. statybos darbai pagal aktus)</t>
  </si>
  <si>
    <t>Kitos pastoviosios sąnaudos (daug. damų bendrojo naudoj. patalpų ir pagr. namo konstr. statybos darbai pagal gyventojų prašymus)</t>
  </si>
  <si>
    <t>Kitos pastoviosios sąnaudos (IS tech. priežiūros, remonto ir avarijų likv.sąn. pagal rangos sutartis)</t>
  </si>
  <si>
    <t>Kitos pastoviosios sąnaudos (elektros darbų rangos sutartis)</t>
  </si>
  <si>
    <t>Kitos pastoviosios sąnaudos (remonto darbai pagal gyventojų prašymus)</t>
  </si>
  <si>
    <t>Kitos pastoviosios sąnaudos (remonto darbai saviv. butams)</t>
  </si>
  <si>
    <t>Kitos pastoviosios sąnaudos (elektros darbų rangos sutartis dėl įvadų montavimo)</t>
  </si>
  <si>
    <t>Kitos pastoviosios sąnaudos (prof. dezinfekcijų, lifto paslaugų sąn.)</t>
  </si>
  <si>
    <t>Kitos pastoviosios sąnaudos (pelno mokesčio atidėjimai)</t>
  </si>
  <si>
    <t>Kitos pastoviosios sąnaudos (autokeltuvo (bokštelio) nuoma, avarinis buto durų atidarymas, skaičiavimų atnaujinimo, tekinimo darbų kabineto remonto darbų sąn.)</t>
  </si>
  <si>
    <t>Kitų mokesčių valstybei sąnaudos (prijungimo sąlygų parengimo, traktorių tech. apžiūros, atestato pakeitimo ir kt. sąn.)</t>
  </si>
  <si>
    <t>Kitos pastoviosios sąnaudos (mobilios katilinės nuomos, tech. duju baliono nuomos, naikinamų želdinių, vietinės rinkliavos ir kt. sąn.)</t>
  </si>
  <si>
    <t>Kitos pastoviosios sąnaudos (pastato pralaidumo orui nustatymo –LST EN ISO 9972 '' (daug. namų savininkų bendrija "Šlaitas"), skiepų ir kt. sąn.)</t>
  </si>
  <si>
    <t>Kitos pastoviosios sąnaudos (UAB Tauragės šilumos tinklų 10 m. šilumos ūkio plėtros investicijų plano parengimo, dokumentacijos paruošimo ir pridavimo ESO (GAM24-23816), vertybinių popierių perleidimo ir kt. sąn.)</t>
  </si>
  <si>
    <t>Kitos pastoviosios sąnaudos (skaičiavimų atnaujinimo (Sistela) darbų, vietinės rinkliavos, skiepų ir kt. sąn.)</t>
  </si>
  <si>
    <t>Mirties pašalpa iškelta į nepaskirstomąsias sąnaudas</t>
  </si>
  <si>
    <t>Iškelta į nepaskirstomas sąnaudas, remiantis Aprašo p. 41.5</t>
  </si>
  <si>
    <t>Iškelta į nepaskirstomas sąnaudas, remiantis Aprašo p. 41.7</t>
  </si>
  <si>
    <t>Iškelta į nepaskirstomas sąnaudas, remiantis Aprašo p. 41.6</t>
  </si>
  <si>
    <t>Iškelta į nepaskirstomas sąnaudas, remiantis Aprašo p. 41.14.</t>
  </si>
  <si>
    <t>Iškelta į nepaskirstomas sąnaudas, remiantis Aprašo p. 41.4.</t>
  </si>
  <si>
    <t>Iškelta į nepaskirstomas sąnaudas, remiantis Aprašo p. 41.9.</t>
  </si>
  <si>
    <t>Iškelta į nepaskirstomas sąnaudas, remiantis Aprašo p. 41.2.</t>
  </si>
  <si>
    <t>Iškelta į nepaskirstomas sąnaudas, remiantis Aprašo p. 41.1.</t>
  </si>
  <si>
    <r>
      <t>Iškelta į nepaskirstomas sąnaudas, remiantis Aprašo p. 41.1.</t>
    </r>
    <r>
      <rPr>
        <vertAlign val="superscript"/>
        <sz val="11"/>
        <color rgb="FF000000"/>
        <rFont val="Calibri"/>
        <family val="2"/>
        <charset val="186"/>
      </rPr>
      <t>1.</t>
    </r>
  </si>
  <si>
    <t>Iškelta į nepaskirstomas sąnaudas, remiantis Aprašo p. 41.20.</t>
  </si>
  <si>
    <t>Iškelta į nepaskirstomas sąnaudas, remiantis Aprašo p. 41.19. (nesuderintos investicijos)</t>
  </si>
  <si>
    <t>Iškelta į nepaskirstomas sąnaudas, nesusijusias su reguliuojama veikla.</t>
  </si>
  <si>
    <t>Iškelta į nepaskirstomas sąnaudas, nes tai nėra sąnaudos (el. energijos sąnaudos kt. reikmėms), susijusios su reguliuojama veikla.</t>
  </si>
  <si>
    <t>Nesuderintų investicijų VERT-oje (kitas nematerialusis turtas) nusidėvėjimo sąnaudos, bendr.adm. Veikla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</si>
</sst>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name val="Calibri"/>
      <charset val="1"/>
    </font>
    <font>
      <sz val="10"/>
      <color rgb="FF000000"/>
      <name val="Arial"/>
      <family val="2"/>
      <charset val="186"/>
    </font>
    <font>
      <sz val="10"/>
      <color rgb="FF000000"/>
      <name val="Times New Roman"/>
      <family val="1"/>
      <charset val="186"/>
    </font>
    <font>
      <sz val="11"/>
      <color rgb="FF000000"/>
      <name val="Calibri"/>
      <family val="2"/>
      <charset val="186"/>
    </font>
    <font>
      <b/>
      <sz val="10"/>
      <color rgb="FF000000"/>
      <name val="Arial"/>
      <family val="2"/>
      <charset val="186"/>
    </font>
    <font>
      <b/>
      <sz val="10"/>
      <color rgb="FF000000"/>
      <name val="Times New Roman"/>
      <family val="1"/>
      <charset val="186"/>
    </font>
    <font>
      <b/>
      <sz val="11"/>
      <color rgb="FF000000"/>
      <name val="Calibri"/>
      <family val="2"/>
      <charset val="186"/>
    </font>
    <font>
      <sz val="8"/>
      <color rgb="FF000000"/>
      <name val="Arial"/>
      <family val="2"/>
      <charset val="186"/>
    </font>
    <font>
      <b/>
      <sz val="8"/>
      <color rgb="FF000000"/>
      <name val="Arial"/>
      <family val="2"/>
      <charset val="186"/>
    </font>
    <font>
      <sz val="8"/>
      <color rgb="FF000000"/>
      <name val="Times New Roman"/>
      <family val="1"/>
      <charset val="186"/>
    </font>
    <font>
      <sz val="11"/>
      <color rgb="FF000000"/>
      <name val="Times New Roman"/>
      <family val="1"/>
      <charset val="186"/>
    </font>
    <font>
      <sz val="10"/>
      <color rgb="FFFF0000"/>
      <name val="Times New Roman"/>
      <family val="1"/>
      <charset val="186"/>
    </font>
    <font>
      <i/>
      <sz val="10"/>
      <color rgb="FF000000"/>
      <name val="Times New Roman"/>
      <family val="1"/>
      <charset val="186"/>
    </font>
    <font>
      <sz val="10"/>
      <color rgb="FF000000"/>
      <name val="Times New Roman"/>
      <family val="1"/>
      <charset val="186"/>
    </font>
    <font>
      <b/>
      <sz val="10"/>
      <name val="Times New Roman"/>
      <family val="1"/>
      <charset val="186"/>
    </font>
    <font>
      <sz val="10"/>
      <color theme="1"/>
      <name val="Times New Roman"/>
      <family val="1"/>
      <charset val="186"/>
    </font>
    <font>
      <sz val="10"/>
      <color rgb="FFED0000"/>
      <name val="Times New Roman"/>
      <family val="1"/>
      <charset val="186"/>
    </font>
    <font>
      <sz val="10"/>
      <name val="Times New Roman"/>
      <family val="1"/>
      <charset val="186"/>
    </font>
    <font>
      <b/>
      <sz val="10"/>
      <color theme="1"/>
      <name val="Times New Roman"/>
      <family val="1"/>
      <charset val="186"/>
    </font>
    <font>
      <vertAlign val="superscript"/>
      <sz val="11"/>
      <color rgb="FF000000"/>
      <name val="Calibri"/>
      <family val="2"/>
      <charset val="186"/>
    </font>
    <font>
      <sz val="11"/>
      <color theme="1"/>
      <name val="Calibri"/>
      <family val="2"/>
      <charset val="186"/>
    </font>
  </fonts>
  <fills count="4">
    <fill>
      <patternFill patternType="none"/>
    </fill>
    <fill>
      <patternFill patternType="gray125"/>
    </fill>
    <fill>
      <patternFill patternType="solid">
        <fgColor rgb="FFFFFFFF"/>
        <bgColor rgb="FFFFFFFF"/>
      </patternFill>
    </fill>
    <fill>
      <patternFill patternType="solid">
        <fgColor rgb="FFD9D9D9"/>
        <bgColor rgb="FFD9D9D9"/>
      </patternFill>
    </fill>
  </fills>
  <borders count="28">
    <border>
      <left/>
      <right/>
      <top/>
      <bottom/>
      <diagonal/>
    </border>
    <border>
      <left style="thin">
        <color auto="1"/>
      </left>
      <right style="thin">
        <color auto="1"/>
      </right>
      <top style="thin">
        <color auto="1"/>
      </top>
      <bottom style="thin">
        <color auto="1"/>
      </bottom>
      <diagonal/>
    </border>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diagonal/>
    </border>
    <border>
      <left/>
      <right/>
      <top/>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style="thin">
        <color auto="1"/>
      </top>
      <bottom/>
      <diagonal/>
    </border>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right/>
      <top/>
      <bottom/>
      <diagonal/>
    </border>
  </borders>
  <cellStyleXfs count="1">
    <xf numFmtId="0" fontId="0" fillId="0" borderId="0"/>
  </cellStyleXfs>
  <cellXfs count="222">
    <xf numFmtId="0" fontId="0" fillId="0" borderId="0" xfId="0"/>
    <xf numFmtId="0" fontId="1" fillId="2" borderId="0" xfId="0" applyFont="1" applyFill="1"/>
    <xf numFmtId="0" fontId="1" fillId="2" borderId="0" xfId="0" applyFont="1" applyFill="1" applyAlignment="1">
      <alignment horizontal="left"/>
    </xf>
    <xf numFmtId="0" fontId="3" fillId="0" borderId="0" xfId="0" applyFont="1"/>
    <xf numFmtId="0" fontId="4" fillId="2" borderId="0" xfId="0" applyFont="1" applyFill="1"/>
    <xf numFmtId="0" fontId="5" fillId="2" borderId="0" xfId="0" applyFont="1" applyFill="1"/>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1" fillId="2" borderId="2" xfId="0" applyFont="1" applyFill="1" applyBorder="1"/>
    <xf numFmtId="0" fontId="2" fillId="2" borderId="1" xfId="0" applyFont="1" applyFill="1" applyBorder="1" applyAlignment="1">
      <alignment vertical="center"/>
    </xf>
    <xf numFmtId="0" fontId="5" fillId="2" borderId="1" xfId="0" applyFont="1" applyFill="1" applyBorder="1" applyAlignment="1">
      <alignment vertical="center"/>
    </xf>
    <xf numFmtId="2" fontId="5" fillId="2" borderId="1" xfId="0" applyNumberFormat="1" applyFont="1" applyFill="1" applyBorder="1" applyAlignment="1">
      <alignment vertical="center"/>
    </xf>
    <xf numFmtId="0" fontId="2" fillId="2" borderId="1" xfId="0" applyFont="1" applyFill="1" applyBorder="1" applyAlignment="1">
      <alignment horizontal="center"/>
    </xf>
    <xf numFmtId="0" fontId="2" fillId="2" borderId="1" xfId="0" applyFont="1" applyFill="1" applyBorder="1"/>
    <xf numFmtId="2" fontId="2" fillId="2" borderId="1" xfId="0" applyNumberFormat="1" applyFont="1" applyFill="1" applyBorder="1" applyAlignment="1">
      <alignment vertical="center"/>
    </xf>
    <xf numFmtId="2" fontId="2" fillId="2" borderId="4" xfId="0" applyNumberFormat="1" applyFont="1" applyFill="1" applyBorder="1" applyAlignment="1">
      <alignment vertical="center"/>
    </xf>
    <xf numFmtId="0" fontId="1" fillId="2" borderId="6" xfId="0" applyFont="1" applyFill="1" applyBorder="1"/>
    <xf numFmtId="0" fontId="6" fillId="0" borderId="0" xfId="0" applyFont="1"/>
    <xf numFmtId="0" fontId="6" fillId="0" borderId="2" xfId="0" applyFont="1" applyBorder="1"/>
    <xf numFmtId="0" fontId="6" fillId="0" borderId="7" xfId="0" applyFont="1" applyBorder="1"/>
    <xf numFmtId="0" fontId="5" fillId="2" borderId="1" xfId="0" applyFont="1" applyFill="1" applyBorder="1" applyAlignment="1">
      <alignment horizontal="center"/>
    </xf>
    <xf numFmtId="0" fontId="5" fillId="2" borderId="1" xfId="0" applyFont="1" applyFill="1" applyBorder="1"/>
    <xf numFmtId="0" fontId="6" fillId="0" borderId="6" xfId="0" applyFont="1" applyBorder="1"/>
    <xf numFmtId="0" fontId="3" fillId="0" borderId="6" xfId="0" applyFont="1" applyBorder="1"/>
    <xf numFmtId="0" fontId="2" fillId="2" borderId="8" xfId="0" applyFont="1" applyFill="1" applyBorder="1"/>
    <xf numFmtId="0" fontId="2" fillId="2" borderId="9" xfId="0" applyFont="1" applyFill="1" applyBorder="1"/>
    <xf numFmtId="0" fontId="2" fillId="2" borderId="0" xfId="0" applyFont="1" applyFill="1"/>
    <xf numFmtId="0" fontId="5" fillId="2" borderId="1" xfId="0" applyFont="1" applyFill="1" applyBorder="1" applyAlignment="1">
      <alignment horizontal="left" vertical="center"/>
    </xf>
    <xf numFmtId="0" fontId="2" fillId="2" borderId="1" xfId="0" applyFont="1" applyFill="1" applyBorder="1" applyAlignment="1">
      <alignment horizontal="left" vertical="center"/>
    </xf>
    <xf numFmtId="0" fontId="2" fillId="3" borderId="1" xfId="0" applyFont="1" applyFill="1" applyBorder="1" applyAlignment="1">
      <alignment horizontal="center" vertical="top"/>
    </xf>
    <xf numFmtId="0" fontId="2" fillId="3" borderId="1" xfId="0" applyFont="1" applyFill="1" applyBorder="1" applyAlignment="1">
      <alignment vertical="center" wrapText="1"/>
    </xf>
    <xf numFmtId="0" fontId="5" fillId="3" borderId="1" xfId="0" applyFont="1" applyFill="1" applyBorder="1" applyAlignment="1">
      <alignment horizontal="right" vertical="center"/>
    </xf>
    <xf numFmtId="0" fontId="7" fillId="2" borderId="0" xfId="0" applyFont="1" applyFill="1"/>
    <xf numFmtId="0" fontId="8" fillId="2" borderId="11" xfId="0" applyFont="1" applyFill="1" applyBorder="1"/>
    <xf numFmtId="0" fontId="5" fillId="2" borderId="12" xfId="0" applyFont="1" applyFill="1" applyBorder="1" applyAlignment="1">
      <alignment horizontal="center"/>
    </xf>
    <xf numFmtId="0" fontId="5" fillId="2" borderId="9" xfId="0" applyFont="1" applyFill="1" applyBorder="1"/>
    <xf numFmtId="0" fontId="7" fillId="2" borderId="9" xfId="0" applyFont="1" applyFill="1" applyBorder="1"/>
    <xf numFmtId="0" fontId="7" fillId="2" borderId="13" xfId="0" applyFont="1" applyFill="1" applyBorder="1"/>
    <xf numFmtId="0" fontId="2" fillId="2" borderId="14" xfId="0" applyFont="1" applyFill="1" applyBorder="1" applyAlignment="1">
      <alignment horizontal="center"/>
    </xf>
    <xf numFmtId="0" fontId="7" fillId="2" borderId="15" xfId="0" applyFont="1" applyFill="1" applyBorder="1"/>
    <xf numFmtId="0" fontId="9" fillId="2" borderId="0" xfId="0" applyFont="1" applyFill="1"/>
    <xf numFmtId="0" fontId="9" fillId="2" borderId="15" xfId="0" applyFont="1" applyFill="1" applyBorder="1"/>
    <xf numFmtId="0" fontId="2" fillId="2" borderId="16" xfId="0" applyFont="1" applyFill="1" applyBorder="1" applyAlignment="1">
      <alignment horizontal="center"/>
    </xf>
    <xf numFmtId="0" fontId="2" fillId="2" borderId="17" xfId="0" applyFont="1" applyFill="1" applyBorder="1"/>
    <xf numFmtId="0" fontId="7" fillId="2" borderId="17" xfId="0" applyFont="1" applyFill="1" applyBorder="1"/>
    <xf numFmtId="0" fontId="7" fillId="2" borderId="18" xfId="0" applyFont="1" applyFill="1" applyBorder="1"/>
    <xf numFmtId="0" fontId="10" fillId="2" borderId="0" xfId="0" applyFont="1" applyFill="1"/>
    <xf numFmtId="0" fontId="2" fillId="2" borderId="0" xfId="0" applyFont="1" applyFill="1" applyAlignment="1">
      <alignment wrapText="1"/>
    </xf>
    <xf numFmtId="0" fontId="2" fillId="2" borderId="11" xfId="0" applyFont="1" applyFill="1" applyBorder="1"/>
    <xf numFmtId="49" fontId="5" fillId="2" borderId="1" xfId="0" applyNumberFormat="1" applyFont="1" applyFill="1" applyBorder="1" applyAlignment="1">
      <alignment vertical="center"/>
    </xf>
    <xf numFmtId="2" fontId="2" fillId="2" borderId="1" xfId="0" applyNumberFormat="1" applyFont="1" applyFill="1" applyBorder="1"/>
    <xf numFmtId="0" fontId="2" fillId="3" borderId="1" xfId="0" applyFont="1" applyFill="1" applyBorder="1" applyAlignment="1">
      <alignment horizontal="center"/>
    </xf>
    <xf numFmtId="0" fontId="2" fillId="3" borderId="1" xfId="0" applyFont="1" applyFill="1" applyBorder="1"/>
    <xf numFmtId="49" fontId="2" fillId="2" borderId="1" xfId="0" applyNumberFormat="1" applyFont="1" applyFill="1" applyBorder="1" applyAlignment="1">
      <alignment vertical="center"/>
    </xf>
    <xf numFmtId="2" fontId="5" fillId="2" borderId="4" xfId="0" applyNumberFormat="1" applyFont="1" applyFill="1" applyBorder="1" applyAlignment="1">
      <alignment vertical="center"/>
    </xf>
    <xf numFmtId="0" fontId="3" fillId="0" borderId="14" xfId="0" applyFont="1" applyBorder="1"/>
    <xf numFmtId="49" fontId="5" fillId="2" borderId="1" xfId="0" applyNumberFormat="1" applyFont="1" applyFill="1" applyBorder="1" applyAlignment="1">
      <alignment vertical="center" wrapText="1"/>
    </xf>
    <xf numFmtId="49" fontId="2" fillId="2" borderId="1" xfId="0" applyNumberFormat="1" applyFont="1" applyFill="1" applyBorder="1" applyAlignment="1">
      <alignment vertical="center" wrapText="1"/>
    </xf>
    <xf numFmtId="49" fontId="2" fillId="2" borderId="1" xfId="0" applyNumberFormat="1" applyFont="1" applyFill="1" applyBorder="1" applyAlignment="1">
      <alignment horizontal="center"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vertical="center" wrapText="1"/>
    </xf>
    <xf numFmtId="49" fontId="2" fillId="2" borderId="1" xfId="0" applyNumberFormat="1" applyFont="1" applyFill="1" applyBorder="1" applyAlignment="1">
      <alignment vertical="top"/>
    </xf>
    <xf numFmtId="2" fontId="11" fillId="2" borderId="1" xfId="0" applyNumberFormat="1" applyFont="1" applyFill="1" applyBorder="1" applyAlignment="1">
      <alignment vertical="center"/>
    </xf>
    <xf numFmtId="49" fontId="2" fillId="2" borderId="20" xfId="0" applyNumberFormat="1" applyFont="1" applyFill="1" applyBorder="1" applyAlignment="1">
      <alignment horizontal="left" vertical="top"/>
    </xf>
    <xf numFmtId="0" fontId="2" fillId="3" borderId="4" xfId="0" applyFont="1" applyFill="1" applyBorder="1" applyAlignment="1">
      <alignment horizontal="center" vertical="top"/>
    </xf>
    <xf numFmtId="49" fontId="2" fillId="3" borderId="1" xfId="0" applyNumberFormat="1" applyFont="1" applyFill="1" applyBorder="1" applyAlignment="1">
      <alignment vertical="center" wrapText="1"/>
    </xf>
    <xf numFmtId="49" fontId="5" fillId="3" borderId="1" xfId="0" applyNumberFormat="1" applyFont="1" applyFill="1" applyBorder="1" applyAlignment="1">
      <alignment horizontal="right" vertical="center"/>
    </xf>
    <xf numFmtId="49" fontId="5" fillId="3" borderId="1" xfId="0" applyNumberFormat="1" applyFont="1" applyFill="1" applyBorder="1" applyAlignment="1">
      <alignment horizontal="center" vertical="center"/>
    </xf>
    <xf numFmtId="2" fontId="5" fillId="3" borderId="1" xfId="0" applyNumberFormat="1" applyFont="1" applyFill="1" applyBorder="1" applyAlignment="1">
      <alignment vertical="center"/>
    </xf>
    <xf numFmtId="0" fontId="9" fillId="2" borderId="21" xfId="0" applyFont="1" applyFill="1" applyBorder="1"/>
    <xf numFmtId="0" fontId="9" fillId="2" borderId="11" xfId="0" applyFont="1" applyFill="1" applyBorder="1"/>
    <xf numFmtId="0" fontId="5" fillId="2" borderId="12" xfId="0" applyFont="1" applyFill="1" applyBorder="1"/>
    <xf numFmtId="0" fontId="9" fillId="2" borderId="9" xfId="0" applyFont="1" applyFill="1" applyBorder="1"/>
    <xf numFmtId="0" fontId="9" fillId="2" borderId="13" xfId="0" applyFont="1" applyFill="1" applyBorder="1"/>
    <xf numFmtId="0" fontId="2" fillId="2" borderId="0" xfId="0" applyFont="1" applyFill="1" applyAlignment="1">
      <alignment vertical="center"/>
    </xf>
    <xf numFmtId="0" fontId="9" fillId="2" borderId="18" xfId="0" applyFont="1" applyFill="1" applyBorder="1"/>
    <xf numFmtId="0" fontId="1" fillId="2" borderId="0" xfId="0" applyFont="1" applyFill="1" applyAlignment="1">
      <alignment vertical="top" wrapText="1"/>
    </xf>
    <xf numFmtId="0" fontId="2" fillId="2" borderId="0" xfId="0" applyFont="1" applyFill="1" applyAlignment="1">
      <alignment horizontal="left" vertical="center" wrapText="1"/>
    </xf>
    <xf numFmtId="0" fontId="2" fillId="2" borderId="0" xfId="0" applyFont="1" applyFill="1" applyAlignment="1">
      <alignment vertical="top" wrapText="1"/>
    </xf>
    <xf numFmtId="0" fontId="5" fillId="2" borderId="0" xfId="0" applyFont="1" applyFill="1" applyAlignment="1">
      <alignment vertical="top"/>
    </xf>
    <xf numFmtId="0" fontId="2" fillId="2" borderId="11" xfId="0" applyFont="1" applyFill="1" applyBorder="1" applyAlignment="1">
      <alignment vertical="top" wrapText="1"/>
    </xf>
    <xf numFmtId="0" fontId="5" fillId="3" borderId="1" xfId="0" applyFont="1" applyFill="1" applyBorder="1" applyAlignment="1">
      <alignment horizontal="center" vertical="top" wrapText="1"/>
    </xf>
    <xf numFmtId="0" fontId="2" fillId="2" borderId="1" xfId="0" applyFont="1" applyFill="1" applyBorder="1" applyAlignment="1">
      <alignment horizontal="right" vertical="top"/>
    </xf>
    <xf numFmtId="0" fontId="2" fillId="2" borderId="1" xfId="0" applyFont="1" applyFill="1" applyBorder="1" applyAlignment="1">
      <alignment vertical="top" wrapText="1"/>
    </xf>
    <xf numFmtId="0" fontId="5" fillId="3" borderId="1" xfId="0" applyFont="1" applyFill="1" applyBorder="1" applyAlignment="1">
      <alignment horizontal="right" vertical="top" wrapText="1"/>
    </xf>
    <xf numFmtId="0" fontId="5" fillId="3" borderId="1" xfId="0" applyFont="1" applyFill="1" applyBorder="1" applyAlignment="1">
      <alignment vertical="center"/>
    </xf>
    <xf numFmtId="0" fontId="2" fillId="2" borderId="21" xfId="0" applyFont="1" applyFill="1" applyBorder="1"/>
    <xf numFmtId="0" fontId="2" fillId="2" borderId="21" xfId="0" applyFont="1" applyFill="1" applyBorder="1" applyAlignment="1">
      <alignment vertical="top" wrapText="1"/>
    </xf>
    <xf numFmtId="0" fontId="9" fillId="2" borderId="17" xfId="0" applyFont="1" applyFill="1" applyBorder="1"/>
    <xf numFmtId="0" fontId="1" fillId="2" borderId="0" xfId="0" applyFont="1" applyFill="1" applyAlignment="1">
      <alignment wrapText="1"/>
    </xf>
    <xf numFmtId="0" fontId="2" fillId="2" borderId="7" xfId="0" applyFont="1" applyFill="1" applyBorder="1"/>
    <xf numFmtId="0" fontId="5" fillId="3" borderId="20" xfId="0" applyFont="1" applyFill="1" applyBorder="1" applyAlignment="1">
      <alignment horizontal="center" vertical="center"/>
    </xf>
    <xf numFmtId="0" fontId="5" fillId="3" borderId="24" xfId="0" applyFont="1" applyFill="1" applyBorder="1" applyAlignment="1">
      <alignment horizontal="center" vertical="center"/>
    </xf>
    <xf numFmtId="0" fontId="2" fillId="2" borderId="1" xfId="0" applyFont="1" applyFill="1" applyBorder="1" applyAlignment="1">
      <alignment vertical="top"/>
    </xf>
    <xf numFmtId="0" fontId="2" fillId="3" borderId="1" xfId="0" applyFont="1" applyFill="1" applyBorder="1" applyAlignment="1">
      <alignment horizontal="center" vertical="center"/>
    </xf>
    <xf numFmtId="0" fontId="2" fillId="3" borderId="8" xfId="0" applyFont="1" applyFill="1" applyBorder="1" applyAlignment="1">
      <alignment horizontal="center" vertical="center"/>
    </xf>
    <xf numFmtId="0" fontId="2" fillId="2" borderId="1" xfId="0" applyFont="1" applyFill="1" applyBorder="1" applyAlignment="1">
      <alignment horizontal="left" vertical="top"/>
    </xf>
    <xf numFmtId="0" fontId="2" fillId="2" borderId="6" xfId="0" applyFont="1" applyFill="1" applyBorder="1"/>
    <xf numFmtId="0" fontId="2" fillId="2" borderId="1" xfId="0" applyFont="1" applyFill="1" applyBorder="1" applyAlignment="1">
      <alignment vertical="center" wrapText="1"/>
    </xf>
    <xf numFmtId="0" fontId="12" fillId="3" borderId="1" xfId="0" applyFont="1" applyFill="1" applyBorder="1" applyAlignment="1">
      <alignment horizontal="center" vertical="center"/>
    </xf>
    <xf numFmtId="0" fontId="13" fillId="2" borderId="4" xfId="0" applyFont="1" applyFill="1" applyBorder="1" applyAlignment="1">
      <alignment vertical="center" wrapText="1"/>
    </xf>
    <xf numFmtId="0" fontId="5" fillId="3" borderId="1" xfId="0" applyFont="1" applyFill="1" applyBorder="1"/>
    <xf numFmtId="0" fontId="2" fillId="2" borderId="21" xfId="0" applyFont="1" applyFill="1" applyBorder="1" applyAlignment="1">
      <alignment wrapText="1"/>
    </xf>
    <xf numFmtId="0" fontId="2" fillId="2" borderId="11" xfId="0" applyFont="1" applyFill="1" applyBorder="1" applyAlignment="1">
      <alignment wrapText="1"/>
    </xf>
    <xf numFmtId="0" fontId="2" fillId="2" borderId="13" xfId="0" applyFont="1" applyFill="1" applyBorder="1"/>
    <xf numFmtId="0" fontId="2" fillId="2" borderId="15" xfId="0" applyFont="1" applyFill="1" applyBorder="1"/>
    <xf numFmtId="0" fontId="2" fillId="2" borderId="18" xfId="0" applyFont="1" applyFill="1" applyBorder="1"/>
    <xf numFmtId="0" fontId="1" fillId="2" borderId="0" xfId="0" applyFont="1" applyFill="1" applyAlignment="1">
      <alignment vertical="center"/>
    </xf>
    <xf numFmtId="0" fontId="5" fillId="2" borderId="11" xfId="0" applyFont="1" applyFill="1" applyBorder="1" applyAlignment="1">
      <alignment vertical="center"/>
    </xf>
    <xf numFmtId="0" fontId="2" fillId="2" borderId="11" xfId="0" applyFont="1" applyFill="1" applyBorder="1" applyAlignment="1">
      <alignment vertical="center"/>
    </xf>
    <xf numFmtId="0" fontId="4" fillId="2" borderId="0" xfId="0" applyFont="1" applyFill="1" applyAlignment="1">
      <alignment vertical="center"/>
    </xf>
    <xf numFmtId="0" fontId="2" fillId="2" borderId="1" xfId="0" applyFont="1" applyFill="1" applyBorder="1" applyAlignment="1">
      <alignment horizontal="left" vertical="center" wrapText="1"/>
    </xf>
    <xf numFmtId="3" fontId="2" fillId="2" borderId="1" xfId="0" applyNumberFormat="1" applyFont="1" applyFill="1" applyBorder="1" applyAlignment="1">
      <alignment horizontal="left" vertical="center"/>
    </xf>
    <xf numFmtId="164" fontId="5" fillId="2" borderId="1" xfId="0" applyNumberFormat="1" applyFont="1" applyFill="1" applyBorder="1" applyAlignment="1">
      <alignment horizontal="right" vertical="center"/>
    </xf>
    <xf numFmtId="164" fontId="2" fillId="2" borderId="1" xfId="0" applyNumberFormat="1" applyFont="1" applyFill="1" applyBorder="1" applyAlignment="1">
      <alignment horizontal="right" vertical="center"/>
    </xf>
    <xf numFmtId="0" fontId="2" fillId="2" borderId="27" xfId="0" applyFont="1" applyFill="1" applyBorder="1" applyAlignment="1">
      <alignment vertical="center"/>
    </xf>
    <xf numFmtId="3" fontId="5" fillId="2" borderId="1" xfId="0" applyNumberFormat="1" applyFont="1" applyFill="1" applyBorder="1" applyAlignment="1">
      <alignment vertical="center"/>
    </xf>
    <xf numFmtId="2" fontId="5" fillId="2" borderId="1" xfId="0" applyNumberFormat="1" applyFont="1" applyFill="1" applyBorder="1" applyAlignment="1">
      <alignment horizontal="right" vertical="center"/>
    </xf>
    <xf numFmtId="2" fontId="2" fillId="2" borderId="1" xfId="0" applyNumberFormat="1" applyFont="1" applyFill="1" applyBorder="1" applyAlignment="1">
      <alignment horizontal="right" vertical="center"/>
    </xf>
    <xf numFmtId="0" fontId="2" fillId="2" borderId="21" xfId="0" applyFont="1" applyFill="1" applyBorder="1" applyAlignment="1">
      <alignment vertical="center"/>
    </xf>
    <xf numFmtId="0" fontId="5" fillId="2" borderId="0" xfId="0" applyFont="1" applyFill="1" applyAlignment="1">
      <alignment vertical="center"/>
    </xf>
    <xf numFmtId="0" fontId="5" fillId="3" borderId="20" xfId="0" applyFont="1" applyFill="1" applyBorder="1" applyAlignment="1">
      <alignment horizontal="center" vertical="center" wrapText="1"/>
    </xf>
    <xf numFmtId="0" fontId="7" fillId="2" borderId="0" xfId="0" applyFont="1" applyFill="1" applyAlignment="1">
      <alignment vertical="center"/>
    </xf>
    <xf numFmtId="0" fontId="7" fillId="2" borderId="2" xfId="0" applyFont="1" applyFill="1" applyBorder="1"/>
    <xf numFmtId="0" fontId="2" fillId="2" borderId="9" xfId="0" applyFont="1" applyFill="1" applyBorder="1" applyAlignment="1">
      <alignment vertical="center"/>
    </xf>
    <xf numFmtId="0" fontId="2" fillId="2" borderId="13" xfId="0" applyFont="1" applyFill="1" applyBorder="1" applyAlignment="1">
      <alignment vertical="center"/>
    </xf>
    <xf numFmtId="0" fontId="9" fillId="2" borderId="6" xfId="0" applyFont="1" applyFill="1" applyBorder="1" applyAlignment="1">
      <alignment vertical="center"/>
    </xf>
    <xf numFmtId="0" fontId="9" fillId="2" borderId="0" xfId="0" applyFont="1" applyFill="1" applyAlignment="1">
      <alignment vertical="center"/>
    </xf>
    <xf numFmtId="0" fontId="2" fillId="2" borderId="15" xfId="0" applyFont="1" applyFill="1" applyBorder="1" applyAlignment="1">
      <alignment vertical="center"/>
    </xf>
    <xf numFmtId="0" fontId="2" fillId="2" borderId="14" xfId="0" applyFont="1" applyFill="1" applyBorder="1" applyAlignment="1">
      <alignment vertical="center"/>
    </xf>
    <xf numFmtId="0" fontId="2" fillId="2" borderId="14"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1" fillId="2" borderId="1" xfId="0" applyFont="1" applyFill="1" applyBorder="1"/>
    <xf numFmtId="2" fontId="14" fillId="2" borderId="1" xfId="0" applyNumberFormat="1" applyFont="1" applyFill="1" applyBorder="1" applyAlignment="1">
      <alignment vertical="center"/>
    </xf>
    <xf numFmtId="0" fontId="6" fillId="0" borderId="1" xfId="0" applyFont="1" applyBorder="1"/>
    <xf numFmtId="0" fontId="3" fillId="0" borderId="1" xfId="0" applyFont="1" applyBorder="1"/>
    <xf numFmtId="0" fontId="4" fillId="2" borderId="1" xfId="0" applyFont="1" applyFill="1" applyBorder="1"/>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2" fontId="2" fillId="2" borderId="1" xfId="0" applyNumberFormat="1" applyFont="1" applyFill="1" applyBorder="1" applyAlignment="1">
      <alignment horizontal="right"/>
    </xf>
    <xf numFmtId="0" fontId="2" fillId="2" borderId="1" xfId="0" applyFont="1" applyFill="1" applyBorder="1" applyAlignment="1">
      <alignment horizontal="right" vertical="center"/>
    </xf>
    <xf numFmtId="0" fontId="15" fillId="2" borderId="1" xfId="0" applyFont="1" applyFill="1" applyBorder="1" applyAlignment="1">
      <alignment vertical="center"/>
    </xf>
    <xf numFmtId="2" fontId="2" fillId="2" borderId="21" xfId="0" applyNumberFormat="1" applyFont="1" applyFill="1" applyBorder="1" applyAlignment="1">
      <alignment vertical="center"/>
    </xf>
    <xf numFmtId="0" fontId="16"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15" fillId="2" borderId="1" xfId="0" applyNumberFormat="1" applyFont="1" applyFill="1" applyBorder="1" applyAlignment="1">
      <alignment vertical="center"/>
    </xf>
    <xf numFmtId="2" fontId="17" fillId="2" borderId="1" xfId="0" applyNumberFormat="1" applyFont="1" applyFill="1" applyBorder="1" applyAlignment="1">
      <alignment vertical="center"/>
    </xf>
    <xf numFmtId="2" fontId="2" fillId="2" borderId="9" xfId="0" applyNumberFormat="1" applyFont="1" applyFill="1" applyBorder="1"/>
    <xf numFmtId="2" fontId="2" fillId="2" borderId="0" xfId="0" applyNumberFormat="1" applyFont="1" applyFill="1"/>
    <xf numFmtId="0" fontId="11" fillId="2" borderId="1" xfId="0" applyFont="1" applyFill="1" applyBorder="1" applyAlignment="1">
      <alignment vertical="center"/>
    </xf>
    <xf numFmtId="0" fontId="2" fillId="3" borderId="3" xfId="0" applyFont="1" applyFill="1" applyBorder="1" applyAlignment="1">
      <alignment horizontal="center" vertical="top" wrapText="1"/>
    </xf>
    <xf numFmtId="0" fontId="2" fillId="3" borderId="5" xfId="0" applyFont="1" applyFill="1" applyBorder="1" applyAlignment="1">
      <alignment horizontal="center" vertical="top" wrapText="1"/>
    </xf>
    <xf numFmtId="0" fontId="2" fillId="3" borderId="5" xfId="0" applyFont="1" applyFill="1" applyBorder="1" applyAlignment="1">
      <alignment horizontal="center" vertical="top"/>
    </xf>
    <xf numFmtId="0" fontId="5" fillId="3" borderId="5" xfId="0" applyFont="1" applyFill="1" applyBorder="1" applyAlignment="1">
      <alignment horizontal="center" vertical="top"/>
    </xf>
    <xf numFmtId="0" fontId="2" fillId="3" borderId="10" xfId="0" applyFont="1" applyFill="1" applyBorder="1" applyAlignment="1">
      <alignment horizontal="center" vertical="top"/>
    </xf>
    <xf numFmtId="0" fontId="2" fillId="0" borderId="0" xfId="0" applyFont="1" applyAlignment="1">
      <alignment horizontal="left" wrapText="1"/>
    </xf>
    <xf numFmtId="0" fontId="5" fillId="3" borderId="1" xfId="0" applyFont="1" applyFill="1" applyBorder="1" applyAlignment="1">
      <alignment horizontal="center" vertical="center"/>
    </xf>
    <xf numFmtId="0" fontId="2" fillId="3" borderId="19" xfId="0" applyFont="1" applyFill="1" applyBorder="1" applyAlignment="1">
      <alignment horizontal="center" vertical="top"/>
    </xf>
    <xf numFmtId="0" fontId="2" fillId="3" borderId="1" xfId="0" applyFont="1" applyFill="1" applyBorder="1" applyAlignment="1">
      <alignment horizontal="center" vertical="top" wrapText="1"/>
    </xf>
    <xf numFmtId="0" fontId="2" fillId="3" borderId="1" xfId="0" applyFont="1" applyFill="1" applyBorder="1" applyAlignment="1">
      <alignment horizontal="center" vertical="top"/>
    </xf>
    <xf numFmtId="0" fontId="2" fillId="2" borderId="0" xfId="0" applyFont="1" applyFill="1" applyAlignment="1">
      <alignment horizontal="left" vertical="center" wrapText="1"/>
    </xf>
    <xf numFmtId="0" fontId="12" fillId="3" borderId="1"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8" xfId="0" applyFont="1" applyFill="1" applyBorder="1" applyAlignment="1">
      <alignment horizontal="center" vertical="center"/>
    </xf>
    <xf numFmtId="0" fontId="5" fillId="3" borderId="25" xfId="0" applyFont="1" applyFill="1" applyBorder="1" applyAlignment="1">
      <alignment horizontal="center" vertical="center"/>
    </xf>
    <xf numFmtId="0" fontId="2" fillId="2" borderId="3"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3" borderId="3"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26" xfId="0" applyFont="1" applyFill="1" applyBorder="1" applyAlignment="1">
      <alignment horizontal="center" vertical="center"/>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2" fillId="2" borderId="3"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10" xfId="0" applyFont="1" applyFill="1" applyBorder="1" applyAlignment="1">
      <alignment horizontal="left" vertical="top" wrapText="1"/>
    </xf>
    <xf numFmtId="0" fontId="5" fillId="3" borderId="22" xfId="0" applyFont="1" applyFill="1" applyBorder="1" applyAlignment="1">
      <alignment horizontal="right"/>
    </xf>
    <xf numFmtId="0" fontId="5" fillId="3" borderId="25" xfId="0" applyFont="1" applyFill="1" applyBorder="1" applyAlignment="1">
      <alignment horizontal="right"/>
    </xf>
    <xf numFmtId="0" fontId="5" fillId="3" borderId="23" xfId="0" applyFont="1" applyFill="1" applyBorder="1" applyAlignment="1">
      <alignment horizontal="right"/>
    </xf>
    <xf numFmtId="0" fontId="2" fillId="2" borderId="1" xfId="0" applyFont="1" applyFill="1" applyBorder="1" applyAlignment="1">
      <alignment horizontal="center" vertical="center"/>
    </xf>
    <xf numFmtId="0" fontId="5" fillId="2" borderId="22" xfId="0" applyFont="1" applyFill="1" applyBorder="1" applyAlignment="1">
      <alignment horizontal="left" vertical="center"/>
    </xf>
    <xf numFmtId="0" fontId="5" fillId="2" borderId="25" xfId="0" applyFont="1" applyFill="1" applyBorder="1" applyAlignment="1">
      <alignment horizontal="left" vertical="center"/>
    </xf>
    <xf numFmtId="0" fontId="5" fillId="2" borderId="23" xfId="0" applyFont="1" applyFill="1" applyBorder="1" applyAlignment="1">
      <alignment horizontal="left" vertical="center"/>
    </xf>
    <xf numFmtId="3" fontId="5" fillId="2" borderId="22" xfId="0" applyNumberFormat="1" applyFont="1" applyFill="1" applyBorder="1" applyAlignment="1">
      <alignment horizontal="left" vertical="center"/>
    </xf>
    <xf numFmtId="3" fontId="5" fillId="2" borderId="25" xfId="0" applyNumberFormat="1" applyFont="1" applyFill="1" applyBorder="1" applyAlignment="1">
      <alignment horizontal="left" vertical="center"/>
    </xf>
    <xf numFmtId="3" fontId="5" fillId="2" borderId="23" xfId="0" applyNumberFormat="1" applyFont="1" applyFill="1" applyBorder="1" applyAlignment="1">
      <alignment horizontal="left" vertical="center"/>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13" fillId="2" borderId="22" xfId="0" applyFont="1" applyFill="1" applyBorder="1" applyAlignment="1">
      <alignment horizontal="left" vertical="center" wrapText="1"/>
    </xf>
    <xf numFmtId="0" fontId="13" fillId="2" borderId="2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3" borderId="10"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20" xfId="0" applyFont="1" applyFill="1" applyBorder="1" applyAlignment="1">
      <alignment horizontal="center" vertical="top" wrapText="1"/>
    </xf>
    <xf numFmtId="0" fontId="5" fillId="3" borderId="25" xfId="0" applyFont="1" applyFill="1" applyBorder="1" applyAlignment="1">
      <alignment horizontal="center" vertical="center" wrapText="1"/>
    </xf>
    <xf numFmtId="0" fontId="5" fillId="3" borderId="1" xfId="0" applyFont="1" applyFill="1" applyBorder="1" applyAlignment="1">
      <alignment horizontal="center" vertical="top" wrapText="1"/>
    </xf>
    <xf numFmtId="0" fontId="5" fillId="3" borderId="1" xfId="0" applyFont="1" applyFill="1" applyBorder="1" applyAlignment="1">
      <alignment horizontal="center" vertical="center" wrapText="1"/>
    </xf>
    <xf numFmtId="0" fontId="3" fillId="0" borderId="1" xfId="0" applyFont="1" applyBorder="1" applyAlignment="1">
      <alignment wrapText="1"/>
    </xf>
    <xf numFmtId="2" fontId="17" fillId="2" borderId="1" xfId="0" applyNumberFormat="1" applyFont="1" applyFill="1" applyBorder="1" applyAlignment="1">
      <alignment horizontal="center" vertical="center"/>
    </xf>
    <xf numFmtId="0" fontId="17" fillId="2" borderId="1" xfId="0" applyFont="1" applyFill="1" applyBorder="1" applyAlignment="1">
      <alignment vertical="center"/>
    </xf>
    <xf numFmtId="2" fontId="15" fillId="2" borderId="1" xfId="0" applyNumberFormat="1" applyFont="1" applyFill="1" applyBorder="1" applyAlignment="1">
      <alignment horizontal="center" vertical="center"/>
    </xf>
    <xf numFmtId="2" fontId="15" fillId="2" borderId="1" xfId="0" applyNumberFormat="1" applyFont="1" applyFill="1" applyBorder="1" applyAlignment="1">
      <alignment vertical="center"/>
    </xf>
    <xf numFmtId="2" fontId="18" fillId="2" borderId="1" xfId="0" applyNumberFormat="1" applyFont="1" applyFill="1" applyBorder="1" applyAlignment="1">
      <alignment vertical="center"/>
    </xf>
    <xf numFmtId="0" fontId="20" fillId="0" borderId="1" xfId="0" applyFont="1" applyBorder="1"/>
    <xf numFmtId="2" fontId="15" fillId="2" borderId="1" xfId="0" applyNumberFormat="1" applyFont="1" applyFill="1" applyBorder="1" applyAlignment="1">
      <alignment vertical="center" wrapText="1"/>
    </xf>
    <xf numFmtId="0" fontId="3" fillId="0" borderId="1" xfId="0" applyFont="1" applyBorder="1" applyAlignment="1">
      <alignment horizontal="center"/>
    </xf>
    <xf numFmtId="0" fontId="3" fillId="0" borderId="0" xfId="0" applyFont="1" applyAlignment="1">
      <alignment horizontal="center"/>
    </xf>
    <xf numFmtId="0" fontId="7" fillId="2" borderId="0" xfId="0" applyFont="1" applyFill="1" applyAlignment="1">
      <alignment horizontal="center"/>
    </xf>
    <xf numFmtId="0" fontId="1" fillId="2" borderId="0" xfId="0" applyFont="1" applyFill="1" applyAlignment="1">
      <alignment horizontal="center"/>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W954"/>
  <sheetViews>
    <sheetView tabSelected="1" workbookViewId="0">
      <pane ySplit="7" topLeftCell="A11" activePane="bottomLeft" state="frozen"/>
      <selection pane="bottomLeft" activeCell="P548" sqref="P548"/>
    </sheetView>
  </sheetViews>
  <sheetFormatPr defaultColWidth="9.109375" defaultRowHeight="12.75" customHeight="1" x14ac:dyDescent="0.3"/>
  <cols>
    <col min="1" max="1" width="4.33203125" style="1" customWidth="1"/>
    <col min="2" max="2" width="9.5546875" style="1" customWidth="1"/>
    <col min="3" max="3" width="56.6640625" style="1" customWidth="1"/>
    <col min="4" max="4" width="16" style="1" customWidth="1"/>
    <col min="5" max="5" width="30" style="1" customWidth="1"/>
    <col min="6" max="6" width="25.109375" style="1" customWidth="1"/>
    <col min="7" max="7" width="10.6640625" style="1" customWidth="1"/>
    <col min="8" max="11" width="8.5546875" style="1" customWidth="1"/>
    <col min="12" max="12" width="25" style="1" customWidth="1"/>
    <col min="13" max="13" width="15.33203125" style="1" customWidth="1"/>
    <col min="14" max="15" width="9.109375" style="1" customWidth="1"/>
    <col min="16" max="16" width="42.109375" style="1" customWidth="1"/>
    <col min="17" max="257" width="9.109375" style="1" customWidth="1"/>
  </cols>
  <sheetData>
    <row r="1" spans="1:16" s="2" customFormat="1" ht="13.2" x14ac:dyDescent="0.25">
      <c r="G1" s="158" t="s">
        <v>0</v>
      </c>
      <c r="H1" s="158"/>
      <c r="I1" s="158"/>
      <c r="J1" s="158"/>
      <c r="K1" s="158"/>
      <c r="L1" s="158"/>
      <c r="M1" s="158"/>
    </row>
    <row r="2" spans="1:16" s="3" customFormat="1" ht="14.4" x14ac:dyDescent="0.3">
      <c r="B2" s="4"/>
    </row>
    <row r="3" spans="1:16" s="3" customFormat="1" ht="14.4" x14ac:dyDescent="0.3">
      <c r="B3" s="5" t="s">
        <v>1</v>
      </c>
    </row>
    <row r="4" spans="1:16" s="3" customFormat="1" ht="14.4" x14ac:dyDescent="0.3">
      <c r="B4" s="5" t="s">
        <v>2</v>
      </c>
    </row>
    <row r="6" spans="1:16" s="3" customFormat="1" ht="25.5" customHeight="1" x14ac:dyDescent="0.3">
      <c r="B6" s="6" t="s">
        <v>3</v>
      </c>
      <c r="C6" s="6" t="s">
        <v>4</v>
      </c>
      <c r="D6" s="6" t="s">
        <v>5</v>
      </c>
      <c r="E6" s="6" t="s">
        <v>6</v>
      </c>
      <c r="F6" s="6" t="s">
        <v>7</v>
      </c>
      <c r="G6" s="7" t="s">
        <v>8</v>
      </c>
      <c r="H6" s="7" t="s">
        <v>9</v>
      </c>
      <c r="I6" s="7" t="s">
        <v>10</v>
      </c>
      <c r="J6" s="7" t="s">
        <v>11</v>
      </c>
      <c r="K6" s="7" t="s">
        <v>12</v>
      </c>
      <c r="L6" s="6" t="s">
        <v>13</v>
      </c>
      <c r="M6" s="6" t="s">
        <v>14</v>
      </c>
      <c r="O6" s="7" t="s">
        <v>3</v>
      </c>
      <c r="P6" s="7" t="s">
        <v>15</v>
      </c>
    </row>
    <row r="7" spans="1:16" s="3" customFormat="1" ht="14.4" x14ac:dyDescent="0.3">
      <c r="B7" s="7" t="s">
        <v>16</v>
      </c>
      <c r="C7" s="7" t="s">
        <v>17</v>
      </c>
      <c r="D7" s="7" t="s">
        <v>18</v>
      </c>
      <c r="E7" s="7" t="s">
        <v>19</v>
      </c>
      <c r="F7" s="7" t="s">
        <v>20</v>
      </c>
      <c r="G7" s="159" t="s">
        <v>21</v>
      </c>
      <c r="H7" s="159"/>
      <c r="I7" s="159"/>
      <c r="J7" s="159"/>
      <c r="K7" s="159"/>
      <c r="L7" s="7" t="s">
        <v>22</v>
      </c>
      <c r="M7" s="7" t="s">
        <v>23</v>
      </c>
      <c r="O7" s="7" t="s">
        <v>24</v>
      </c>
      <c r="P7" s="7" t="s">
        <v>25</v>
      </c>
    </row>
    <row r="8" spans="1:16" s="4" customFormat="1" ht="52.8" x14ac:dyDescent="0.25">
      <c r="A8" s="8"/>
      <c r="B8" s="9">
        <v>1</v>
      </c>
      <c r="C8" s="10" t="s">
        <v>26</v>
      </c>
      <c r="D8" s="10">
        <v>1</v>
      </c>
      <c r="E8" s="140" t="s">
        <v>1886</v>
      </c>
      <c r="F8" s="11">
        <f>SUM(F9:F26)</f>
        <v>87640.939999999988</v>
      </c>
      <c r="G8" s="136">
        <f>SUM(G9:G26)</f>
        <v>-1869.15</v>
      </c>
      <c r="H8" s="10"/>
      <c r="I8" s="10"/>
      <c r="J8" s="10"/>
      <c r="K8" s="10"/>
      <c r="L8" s="11">
        <f>SUM(F8:K8)</f>
        <v>85771.79</v>
      </c>
      <c r="M8" s="153" t="s">
        <v>27</v>
      </c>
      <c r="O8" s="12" t="s">
        <v>8</v>
      </c>
      <c r="P8" s="13"/>
    </row>
    <row r="9" spans="1:16" s="1" customFormat="1" ht="12.75" customHeight="1" x14ac:dyDescent="0.25">
      <c r="B9" s="9"/>
      <c r="C9" s="9" t="s">
        <v>28</v>
      </c>
      <c r="D9" s="9"/>
      <c r="E9" s="141"/>
      <c r="F9" s="14">
        <v>2650.5</v>
      </c>
      <c r="G9" s="9"/>
      <c r="H9" s="9"/>
      <c r="I9" s="9"/>
      <c r="J9" s="9"/>
      <c r="K9" s="9"/>
      <c r="L9" s="15"/>
      <c r="M9" s="154"/>
      <c r="N9" s="16"/>
      <c r="O9" s="12"/>
      <c r="P9" s="13"/>
    </row>
    <row r="10" spans="1:16" s="1" customFormat="1" ht="12.75" customHeight="1" x14ac:dyDescent="0.25">
      <c r="B10" s="9"/>
      <c r="C10" s="9" t="s">
        <v>29</v>
      </c>
      <c r="D10" s="9"/>
      <c r="E10" s="141"/>
      <c r="F10" s="14">
        <v>2650.5</v>
      </c>
      <c r="G10" s="9"/>
      <c r="H10" s="9"/>
      <c r="I10" s="9"/>
      <c r="J10" s="9"/>
      <c r="K10" s="9"/>
      <c r="L10" s="15"/>
      <c r="M10" s="154"/>
      <c r="N10" s="16"/>
      <c r="O10" s="12"/>
      <c r="P10" s="13"/>
    </row>
    <row r="11" spans="1:16" s="1" customFormat="1" ht="12.75" customHeight="1" x14ac:dyDescent="0.25">
      <c r="B11" s="9"/>
      <c r="C11" s="9" t="s">
        <v>30</v>
      </c>
      <c r="D11" s="9"/>
      <c r="E11" s="141"/>
      <c r="F11" s="14">
        <v>4471.3500000000004</v>
      </c>
      <c r="G11" s="9"/>
      <c r="H11" s="9"/>
      <c r="I11" s="9"/>
      <c r="J11" s="9"/>
      <c r="K11" s="9"/>
      <c r="L11" s="15"/>
      <c r="M11" s="154"/>
      <c r="N11" s="16"/>
      <c r="O11" s="12"/>
      <c r="P11" s="13"/>
    </row>
    <row r="12" spans="1:16" s="1" customFormat="1" ht="12.75" customHeight="1" x14ac:dyDescent="0.25">
      <c r="B12" s="9"/>
      <c r="C12" s="9" t="s">
        <v>31</v>
      </c>
      <c r="D12" s="9"/>
      <c r="E12" s="141"/>
      <c r="F12" s="14">
        <v>4471.3500000000004</v>
      </c>
      <c r="G12" s="9"/>
      <c r="H12" s="9"/>
      <c r="I12" s="9"/>
      <c r="J12" s="9"/>
      <c r="K12" s="9"/>
      <c r="L12" s="15"/>
      <c r="M12" s="154"/>
      <c r="N12" s="16"/>
      <c r="O12" s="12"/>
      <c r="P12" s="13"/>
    </row>
    <row r="13" spans="1:16" s="1" customFormat="1" ht="12.75" customHeight="1" x14ac:dyDescent="0.25">
      <c r="B13" s="9"/>
      <c r="C13" s="9" t="s">
        <v>32</v>
      </c>
      <c r="D13" s="9"/>
      <c r="E13" s="141"/>
      <c r="F13" s="14">
        <v>247.75</v>
      </c>
      <c r="G13" s="9"/>
      <c r="H13" s="9"/>
      <c r="I13" s="9"/>
      <c r="J13" s="9"/>
      <c r="K13" s="9"/>
      <c r="L13" s="15"/>
      <c r="M13" s="154"/>
      <c r="N13" s="16"/>
      <c r="O13" s="12"/>
      <c r="P13" s="13"/>
    </row>
    <row r="14" spans="1:16" s="1" customFormat="1" ht="12.75" customHeight="1" x14ac:dyDescent="0.25">
      <c r="B14" s="9"/>
      <c r="C14" s="9" t="s">
        <v>33</v>
      </c>
      <c r="D14" s="9"/>
      <c r="E14" s="141"/>
      <c r="F14" s="14">
        <v>298.38</v>
      </c>
      <c r="G14" s="9"/>
      <c r="H14" s="9"/>
      <c r="I14" s="9"/>
      <c r="J14" s="9"/>
      <c r="K14" s="9"/>
      <c r="L14" s="15"/>
      <c r="M14" s="154"/>
      <c r="N14" s="16"/>
      <c r="O14" s="12"/>
      <c r="P14" s="13"/>
    </row>
    <row r="15" spans="1:16" s="1" customFormat="1" ht="12.75" customHeight="1" x14ac:dyDescent="0.25">
      <c r="B15" s="9"/>
      <c r="C15" s="9" t="s">
        <v>34</v>
      </c>
      <c r="D15" s="9"/>
      <c r="E15" s="141"/>
      <c r="F15" s="14">
        <v>101.24</v>
      </c>
      <c r="G15" s="9"/>
      <c r="H15" s="9"/>
      <c r="I15" s="9"/>
      <c r="J15" s="9"/>
      <c r="K15" s="9"/>
      <c r="L15" s="15"/>
      <c r="M15" s="154"/>
      <c r="N15" s="16"/>
      <c r="O15" s="12"/>
      <c r="P15" s="13"/>
    </row>
    <row r="16" spans="1:16" s="1" customFormat="1" ht="12.75" customHeight="1" x14ac:dyDescent="0.25">
      <c r="B16" s="9"/>
      <c r="C16" s="9" t="s">
        <v>35</v>
      </c>
      <c r="D16" s="9"/>
      <c r="E16" s="141"/>
      <c r="F16" s="14">
        <v>2678.1</v>
      </c>
      <c r="G16" s="9"/>
      <c r="H16" s="9"/>
      <c r="I16" s="9"/>
      <c r="J16" s="9"/>
      <c r="K16" s="9"/>
      <c r="L16" s="15"/>
      <c r="M16" s="154"/>
      <c r="N16" s="16"/>
      <c r="O16" s="12"/>
      <c r="P16" s="13"/>
    </row>
    <row r="17" spans="1:16" s="1" customFormat="1" ht="12.75" customHeight="1" x14ac:dyDescent="0.25">
      <c r="B17" s="9"/>
      <c r="C17" s="9" t="s">
        <v>36</v>
      </c>
      <c r="D17" s="9"/>
      <c r="E17" s="141"/>
      <c r="F17" s="14">
        <v>2678.1</v>
      </c>
      <c r="G17" s="9"/>
      <c r="H17" s="9"/>
      <c r="I17" s="9"/>
      <c r="J17" s="9"/>
      <c r="K17" s="9"/>
      <c r="L17" s="15"/>
      <c r="M17" s="154"/>
      <c r="N17" s="16"/>
      <c r="O17" s="12"/>
      <c r="P17" s="13"/>
    </row>
    <row r="18" spans="1:16" s="1" customFormat="1" ht="12.75" customHeight="1" x14ac:dyDescent="0.25">
      <c r="B18" s="9"/>
      <c r="C18" s="9" t="s">
        <v>37</v>
      </c>
      <c r="D18" s="9"/>
      <c r="E18" s="141"/>
      <c r="F18" s="14">
        <v>25471.759999999998</v>
      </c>
      <c r="G18" s="9">
        <v>-794.37</v>
      </c>
      <c r="H18" s="9"/>
      <c r="I18" s="9"/>
      <c r="J18" s="9"/>
      <c r="K18" s="9"/>
      <c r="L18" s="15"/>
      <c r="M18" s="154"/>
      <c r="N18" s="16"/>
      <c r="O18" s="12"/>
      <c r="P18" s="135" t="s">
        <v>1885</v>
      </c>
    </row>
    <row r="19" spans="1:16" s="1" customFormat="1" ht="12.75" customHeight="1" x14ac:dyDescent="0.25">
      <c r="B19" s="9"/>
      <c r="C19" s="9" t="s">
        <v>38</v>
      </c>
      <c r="D19" s="9"/>
      <c r="E19" s="141"/>
      <c r="F19" s="14">
        <v>29079.21</v>
      </c>
      <c r="G19" s="9">
        <v>-887.85</v>
      </c>
      <c r="H19" s="9"/>
      <c r="I19" s="9"/>
      <c r="J19" s="9"/>
      <c r="K19" s="9"/>
      <c r="L19" s="15"/>
      <c r="M19" s="154"/>
      <c r="N19" s="16"/>
      <c r="O19" s="12"/>
      <c r="P19" s="135" t="s">
        <v>1885</v>
      </c>
    </row>
    <row r="20" spans="1:16" s="1" customFormat="1" ht="12.75" customHeight="1" x14ac:dyDescent="0.25">
      <c r="B20" s="9"/>
      <c r="C20" s="9" t="s">
        <v>39</v>
      </c>
      <c r="D20" s="9"/>
      <c r="E20" s="141"/>
      <c r="F20" s="14">
        <v>7214.89</v>
      </c>
      <c r="G20" s="9">
        <v>-186.93</v>
      </c>
      <c r="H20" s="9"/>
      <c r="I20" s="9"/>
      <c r="J20" s="9"/>
      <c r="K20" s="9"/>
      <c r="L20" s="15"/>
      <c r="M20" s="154"/>
      <c r="N20" s="16"/>
      <c r="O20" s="12"/>
      <c r="P20" s="135" t="s">
        <v>1885</v>
      </c>
    </row>
    <row r="21" spans="1:16" s="1" customFormat="1" ht="12.75" customHeight="1" x14ac:dyDescent="0.25">
      <c r="B21" s="9"/>
      <c r="C21" s="9" t="s">
        <v>40</v>
      </c>
      <c r="D21" s="9"/>
      <c r="E21" s="141"/>
      <c r="F21" s="14">
        <v>986.85</v>
      </c>
      <c r="G21" s="9"/>
      <c r="H21" s="9"/>
      <c r="I21" s="9"/>
      <c r="J21" s="9"/>
      <c r="K21" s="9"/>
      <c r="L21" s="15"/>
      <c r="M21" s="154"/>
      <c r="N21" s="16"/>
      <c r="O21" s="12"/>
      <c r="P21" s="13"/>
    </row>
    <row r="22" spans="1:16" s="1" customFormat="1" ht="12.75" customHeight="1" x14ac:dyDescent="0.25">
      <c r="B22" s="9"/>
      <c r="C22" s="9" t="s">
        <v>41</v>
      </c>
      <c r="D22" s="9"/>
      <c r="E22" s="141"/>
      <c r="F22" s="14">
        <v>1102.95</v>
      </c>
      <c r="G22" s="9"/>
      <c r="H22" s="9"/>
      <c r="I22" s="9"/>
      <c r="J22" s="9"/>
      <c r="K22" s="9"/>
      <c r="L22" s="15"/>
      <c r="M22" s="154"/>
      <c r="N22" s="16"/>
      <c r="O22" s="12"/>
      <c r="P22" s="13"/>
    </row>
    <row r="23" spans="1:16" s="1" customFormat="1" ht="12.75" customHeight="1" x14ac:dyDescent="0.25">
      <c r="B23" s="9"/>
      <c r="C23" s="9" t="s">
        <v>42</v>
      </c>
      <c r="D23" s="9"/>
      <c r="E23" s="141"/>
      <c r="F23" s="14">
        <v>232.2</v>
      </c>
      <c r="G23" s="9"/>
      <c r="H23" s="9"/>
      <c r="I23" s="9"/>
      <c r="J23" s="9"/>
      <c r="K23" s="9"/>
      <c r="L23" s="15"/>
      <c r="M23" s="154"/>
      <c r="N23" s="16"/>
      <c r="O23" s="12"/>
      <c r="P23" s="13"/>
    </row>
    <row r="24" spans="1:16" s="1" customFormat="1" ht="12.75" customHeight="1" x14ac:dyDescent="0.25">
      <c r="B24" s="9"/>
      <c r="C24" s="9" t="s">
        <v>43</v>
      </c>
      <c r="D24" s="9"/>
      <c r="E24" s="141"/>
      <c r="F24" s="14">
        <v>1539.47</v>
      </c>
      <c r="G24" s="9"/>
      <c r="H24" s="9"/>
      <c r="I24" s="9"/>
      <c r="J24" s="9"/>
      <c r="K24" s="9"/>
      <c r="L24" s="15"/>
      <c r="M24" s="154"/>
      <c r="N24" s="16"/>
      <c r="O24" s="12"/>
      <c r="P24" s="13"/>
    </row>
    <row r="25" spans="1:16" s="1" customFormat="1" ht="12.75" customHeight="1" x14ac:dyDescent="0.25">
      <c r="B25" s="9"/>
      <c r="C25" s="9" t="s">
        <v>44</v>
      </c>
      <c r="D25" s="9"/>
      <c r="E25" s="141"/>
      <c r="F25" s="14">
        <v>1615.12</v>
      </c>
      <c r="G25" s="9"/>
      <c r="H25" s="9"/>
      <c r="I25" s="9"/>
      <c r="J25" s="9"/>
      <c r="K25" s="9"/>
      <c r="L25" s="15"/>
      <c r="M25" s="154"/>
      <c r="N25" s="16"/>
      <c r="O25" s="12"/>
      <c r="P25" s="13"/>
    </row>
    <row r="26" spans="1:16" s="1" customFormat="1" ht="12.75" customHeight="1" x14ac:dyDescent="0.25">
      <c r="B26" s="9"/>
      <c r="C26" s="9" t="s">
        <v>45</v>
      </c>
      <c r="D26" s="9"/>
      <c r="E26" s="141"/>
      <c r="F26" s="14">
        <v>151.22</v>
      </c>
      <c r="G26" s="9"/>
      <c r="H26" s="9"/>
      <c r="I26" s="9"/>
      <c r="J26" s="9"/>
      <c r="K26" s="9"/>
      <c r="L26" s="15"/>
      <c r="M26" s="154"/>
      <c r="N26" s="16"/>
      <c r="O26" s="12"/>
      <c r="P26" s="13"/>
    </row>
    <row r="27" spans="1:16" s="4" customFormat="1" ht="26.4" x14ac:dyDescent="0.25">
      <c r="A27" s="8"/>
      <c r="B27" s="9">
        <v>2</v>
      </c>
      <c r="C27" s="10" t="s">
        <v>46</v>
      </c>
      <c r="D27" s="10">
        <v>1</v>
      </c>
      <c r="E27" s="140" t="s">
        <v>1887</v>
      </c>
      <c r="F27" s="11">
        <f>SUM(F28:F38)</f>
        <v>45611.57</v>
      </c>
      <c r="G27" s="10"/>
      <c r="H27" s="10"/>
      <c r="I27" s="10"/>
      <c r="J27" s="10"/>
      <c r="K27" s="10"/>
      <c r="L27" s="11">
        <f>SUM(F27:K27)</f>
        <v>45611.57</v>
      </c>
      <c r="M27" s="155"/>
      <c r="O27" s="12" t="s">
        <v>9</v>
      </c>
      <c r="P27" s="13"/>
    </row>
    <row r="28" spans="1:16" s="1" customFormat="1" ht="12.75" customHeight="1" x14ac:dyDescent="0.25">
      <c r="B28" s="9"/>
      <c r="C28" s="9" t="s">
        <v>47</v>
      </c>
      <c r="D28" s="9"/>
      <c r="E28" s="141"/>
      <c r="F28" s="14">
        <v>3272.43</v>
      </c>
      <c r="G28" s="9"/>
      <c r="H28" s="9"/>
      <c r="I28" s="9"/>
      <c r="J28" s="9"/>
      <c r="K28" s="9"/>
      <c r="L28" s="15"/>
      <c r="M28" s="155"/>
      <c r="N28" s="16"/>
      <c r="O28" s="12"/>
      <c r="P28" s="13"/>
    </row>
    <row r="29" spans="1:16" s="1" customFormat="1" ht="12.75" customHeight="1" x14ac:dyDescent="0.25">
      <c r="B29" s="9"/>
      <c r="C29" s="9" t="s">
        <v>48</v>
      </c>
      <c r="D29" s="9"/>
      <c r="E29" s="141"/>
      <c r="F29" s="14">
        <v>465.76</v>
      </c>
      <c r="G29" s="9"/>
      <c r="H29" s="9"/>
      <c r="I29" s="9"/>
      <c r="J29" s="9"/>
      <c r="K29" s="9"/>
      <c r="L29" s="15"/>
      <c r="M29" s="155"/>
      <c r="N29" s="16"/>
      <c r="O29" s="12"/>
      <c r="P29" s="13"/>
    </row>
    <row r="30" spans="1:16" s="1" customFormat="1" ht="12.75" customHeight="1" x14ac:dyDescent="0.25">
      <c r="B30" s="9"/>
      <c r="C30" s="9" t="s">
        <v>49</v>
      </c>
      <c r="D30" s="9"/>
      <c r="E30" s="141"/>
      <c r="F30" s="14">
        <v>712.5</v>
      </c>
      <c r="G30" s="9"/>
      <c r="H30" s="9"/>
      <c r="I30" s="9"/>
      <c r="J30" s="9"/>
      <c r="K30" s="9"/>
      <c r="L30" s="15"/>
      <c r="M30" s="155"/>
      <c r="N30" s="16"/>
      <c r="O30" s="12"/>
      <c r="P30" s="13"/>
    </row>
    <row r="31" spans="1:16" s="1" customFormat="1" ht="12.75" customHeight="1" x14ac:dyDescent="0.25">
      <c r="B31" s="9"/>
      <c r="C31" s="9" t="s">
        <v>31</v>
      </c>
      <c r="D31" s="9"/>
      <c r="E31" s="141"/>
      <c r="F31" s="14">
        <v>4679.37</v>
      </c>
      <c r="G31" s="9"/>
      <c r="H31" s="9"/>
      <c r="I31" s="9"/>
      <c r="J31" s="9"/>
      <c r="K31" s="9"/>
      <c r="L31" s="15"/>
      <c r="M31" s="155"/>
      <c r="N31" s="16"/>
      <c r="O31" s="12"/>
      <c r="P31" s="13"/>
    </row>
    <row r="32" spans="1:16" s="1" customFormat="1" ht="12.75" customHeight="1" x14ac:dyDescent="0.25">
      <c r="B32" s="9"/>
      <c r="C32" s="9" t="s">
        <v>50</v>
      </c>
      <c r="D32" s="9"/>
      <c r="E32" s="141"/>
      <c r="F32" s="14">
        <v>228.11</v>
      </c>
      <c r="G32" s="9"/>
      <c r="H32" s="9"/>
      <c r="I32" s="9"/>
      <c r="J32" s="9"/>
      <c r="K32" s="9"/>
      <c r="L32" s="15"/>
      <c r="M32" s="155"/>
      <c r="N32" s="16"/>
      <c r="O32" s="12"/>
      <c r="P32" s="13"/>
    </row>
    <row r="33" spans="1:17" s="1" customFormat="1" ht="12.75" customHeight="1" x14ac:dyDescent="0.25">
      <c r="B33" s="9"/>
      <c r="C33" s="9" t="s">
        <v>33</v>
      </c>
      <c r="D33" s="9"/>
      <c r="E33" s="141"/>
      <c r="F33" s="14">
        <v>778.77</v>
      </c>
      <c r="G33" s="9"/>
      <c r="H33" s="9"/>
      <c r="I33" s="9"/>
      <c r="J33" s="9"/>
      <c r="K33" s="9"/>
      <c r="L33" s="15"/>
      <c r="M33" s="155"/>
      <c r="N33" s="16"/>
      <c r="O33" s="12"/>
      <c r="P33" s="13"/>
    </row>
    <row r="34" spans="1:17" s="1" customFormat="1" ht="12.75" customHeight="1" x14ac:dyDescent="0.25">
      <c r="B34" s="9"/>
      <c r="C34" s="9" t="s">
        <v>38</v>
      </c>
      <c r="D34" s="9"/>
      <c r="E34" s="141"/>
      <c r="F34" s="14">
        <v>26370.49</v>
      </c>
      <c r="G34" s="9"/>
      <c r="H34" s="9"/>
      <c r="I34" s="9"/>
      <c r="J34" s="9"/>
      <c r="K34" s="9"/>
      <c r="L34" s="15"/>
      <c r="M34" s="155"/>
      <c r="N34" s="16"/>
      <c r="O34" s="12"/>
      <c r="P34" s="13"/>
    </row>
    <row r="35" spans="1:17" s="1" customFormat="1" ht="12.75" customHeight="1" x14ac:dyDescent="0.25">
      <c r="B35" s="9"/>
      <c r="C35" s="9" t="s">
        <v>39</v>
      </c>
      <c r="D35" s="9"/>
      <c r="E35" s="141"/>
      <c r="F35" s="14">
        <v>4809.33</v>
      </c>
      <c r="G35" s="9"/>
      <c r="H35" s="9"/>
      <c r="I35" s="9"/>
      <c r="J35" s="9"/>
      <c r="K35" s="9"/>
      <c r="L35" s="15"/>
      <c r="M35" s="155"/>
      <c r="N35" s="16"/>
      <c r="O35" s="12"/>
      <c r="P35" s="13"/>
    </row>
    <row r="36" spans="1:17" s="1" customFormat="1" ht="12.75" customHeight="1" x14ac:dyDescent="0.25">
      <c r="B36" s="9"/>
      <c r="C36" s="9" t="s">
        <v>51</v>
      </c>
      <c r="D36" s="9"/>
      <c r="E36" s="141"/>
      <c r="F36" s="14">
        <v>2294.81</v>
      </c>
      <c r="G36" s="9"/>
      <c r="H36" s="9"/>
      <c r="I36" s="9"/>
      <c r="J36" s="9"/>
      <c r="K36" s="9"/>
      <c r="L36" s="15"/>
      <c r="M36" s="155"/>
      <c r="N36" s="16"/>
      <c r="O36" s="12"/>
      <c r="P36" s="13"/>
    </row>
    <row r="37" spans="1:17" s="1" customFormat="1" ht="12.75" customHeight="1" x14ac:dyDescent="0.25">
      <c r="B37" s="9"/>
      <c r="C37" s="9" t="s">
        <v>52</v>
      </c>
      <c r="D37" s="9"/>
      <c r="E37" s="141"/>
      <c r="F37" s="14">
        <v>1750</v>
      </c>
      <c r="G37" s="9"/>
      <c r="H37" s="9"/>
      <c r="I37" s="9"/>
      <c r="J37" s="9"/>
      <c r="K37" s="9"/>
      <c r="L37" s="15"/>
      <c r="M37" s="155"/>
      <c r="N37" s="16"/>
      <c r="O37" s="12"/>
      <c r="P37" s="13"/>
    </row>
    <row r="38" spans="1:17" s="1" customFormat="1" ht="12.75" customHeight="1" x14ac:dyDescent="0.25">
      <c r="B38" s="9"/>
      <c r="C38" s="9" t="s">
        <v>53</v>
      </c>
      <c r="D38" s="9"/>
      <c r="E38" s="141"/>
      <c r="F38" s="14">
        <v>250</v>
      </c>
      <c r="G38" s="9"/>
      <c r="H38" s="9"/>
      <c r="I38" s="9"/>
      <c r="J38" s="9"/>
      <c r="K38" s="9"/>
      <c r="L38" s="15"/>
      <c r="M38" s="155"/>
      <c r="N38" s="16"/>
      <c r="O38" s="12"/>
      <c r="P38" s="13"/>
    </row>
    <row r="39" spans="1:17" s="17" customFormat="1" ht="14.4" x14ac:dyDescent="0.3">
      <c r="A39" s="18"/>
      <c r="B39" s="10">
        <v>3</v>
      </c>
      <c r="C39" s="10" t="s">
        <v>54</v>
      </c>
      <c r="D39" s="10">
        <v>1</v>
      </c>
      <c r="E39" s="140" t="s">
        <v>1888</v>
      </c>
      <c r="F39" s="11">
        <f>SUM(F40:F41)</f>
        <v>2012.5</v>
      </c>
      <c r="G39" s="10"/>
      <c r="H39" s="10"/>
      <c r="I39" s="10"/>
      <c r="J39" s="10"/>
      <c r="K39" s="10"/>
      <c r="L39" s="11">
        <f>SUM(F39:K39)</f>
        <v>2012.5</v>
      </c>
      <c r="M39" s="156"/>
      <c r="N39" s="19"/>
      <c r="O39" s="20" t="s">
        <v>10</v>
      </c>
      <c r="P39" s="21"/>
      <c r="Q39" s="22"/>
    </row>
    <row r="40" spans="1:17" s="3" customFormat="1" ht="12.75" customHeight="1" x14ac:dyDescent="0.3">
      <c r="B40" s="9"/>
      <c r="C40" s="9" t="s">
        <v>47</v>
      </c>
      <c r="D40" s="9">
        <v>-1</v>
      </c>
      <c r="E40" s="141" t="s">
        <v>1944</v>
      </c>
      <c r="F40" s="14">
        <v>262.5</v>
      </c>
      <c r="G40" s="9"/>
      <c r="H40" s="9"/>
      <c r="I40" s="9"/>
      <c r="J40" s="9"/>
      <c r="K40" s="9"/>
      <c r="L40" s="15"/>
      <c r="M40" s="155"/>
      <c r="N40" s="23"/>
      <c r="O40" s="12"/>
      <c r="P40" s="24"/>
    </row>
    <row r="41" spans="1:17" s="3" customFormat="1" ht="12.75" customHeight="1" x14ac:dyDescent="0.3">
      <c r="B41" s="9"/>
      <c r="C41" s="9" t="s">
        <v>38</v>
      </c>
      <c r="D41" s="9"/>
      <c r="E41" s="141"/>
      <c r="F41" s="14">
        <v>1750</v>
      </c>
      <c r="G41" s="9"/>
      <c r="H41" s="9"/>
      <c r="I41" s="9"/>
      <c r="J41" s="9"/>
      <c r="K41" s="9"/>
      <c r="L41" s="15"/>
      <c r="M41" s="155"/>
      <c r="N41" s="23"/>
      <c r="O41" s="12"/>
      <c r="P41" s="24"/>
    </row>
    <row r="42" spans="1:17" s="17" customFormat="1" ht="14.4" x14ac:dyDescent="0.3">
      <c r="A42" s="18"/>
      <c r="B42" s="10">
        <v>4</v>
      </c>
      <c r="C42" s="10" t="s">
        <v>55</v>
      </c>
      <c r="D42" s="10">
        <v>1</v>
      </c>
      <c r="E42" s="140" t="s">
        <v>1889</v>
      </c>
      <c r="F42" s="11">
        <f>SUM(F43:F46)</f>
        <v>2159.94</v>
      </c>
      <c r="G42" s="10"/>
      <c r="H42" s="10"/>
      <c r="I42" s="10"/>
      <c r="J42" s="10"/>
      <c r="K42" s="10"/>
      <c r="L42" s="11">
        <f>SUM(F42:K42)</f>
        <v>2159.94</v>
      </c>
      <c r="M42" s="156"/>
      <c r="N42" s="19"/>
      <c r="O42" s="20" t="s">
        <v>56</v>
      </c>
      <c r="P42" s="21"/>
      <c r="Q42" s="22"/>
    </row>
    <row r="43" spans="1:17" s="3" customFormat="1" ht="12.75" customHeight="1" x14ac:dyDescent="0.3">
      <c r="B43" s="9"/>
      <c r="C43" s="9" t="s">
        <v>57</v>
      </c>
      <c r="D43" s="9"/>
      <c r="E43" s="141"/>
      <c r="F43" s="14">
        <v>243.41</v>
      </c>
      <c r="G43" s="9"/>
      <c r="H43" s="9"/>
      <c r="I43" s="9"/>
      <c r="J43" s="9"/>
      <c r="K43" s="9"/>
      <c r="L43" s="15"/>
      <c r="M43" s="155"/>
      <c r="N43" s="23"/>
      <c r="O43" s="12"/>
      <c r="P43" s="13"/>
    </row>
    <row r="44" spans="1:17" s="3" customFormat="1" ht="12.75" customHeight="1" x14ac:dyDescent="0.3">
      <c r="B44" s="9"/>
      <c r="C44" s="9" t="s">
        <v>37</v>
      </c>
      <c r="D44" s="9"/>
      <c r="E44" s="141"/>
      <c r="F44" s="14">
        <v>1622.73</v>
      </c>
      <c r="G44" s="9"/>
      <c r="H44" s="9"/>
      <c r="I44" s="9"/>
      <c r="J44" s="9"/>
      <c r="K44" s="9"/>
      <c r="L44" s="15"/>
      <c r="M44" s="155"/>
      <c r="N44" s="23"/>
      <c r="O44" s="12"/>
      <c r="P44" s="13"/>
    </row>
    <row r="45" spans="1:17" s="3" customFormat="1" ht="12.75" customHeight="1" x14ac:dyDescent="0.3">
      <c r="B45" s="9"/>
      <c r="C45" s="9" t="s">
        <v>43</v>
      </c>
      <c r="D45" s="9"/>
      <c r="E45" s="141"/>
      <c r="F45" s="14">
        <v>93.8</v>
      </c>
      <c r="G45" s="9"/>
      <c r="H45" s="9"/>
      <c r="I45" s="9"/>
      <c r="J45" s="9"/>
      <c r="K45" s="9"/>
      <c r="L45" s="15"/>
      <c r="M45" s="155"/>
      <c r="N45" s="23"/>
      <c r="O45" s="12"/>
      <c r="P45" s="13"/>
    </row>
    <row r="46" spans="1:17" s="3" customFormat="1" ht="12.75" customHeight="1" x14ac:dyDescent="0.3">
      <c r="B46" s="9"/>
      <c r="C46" s="9" t="s">
        <v>58</v>
      </c>
      <c r="D46" s="9"/>
      <c r="E46" s="141"/>
      <c r="F46" s="14">
        <v>200</v>
      </c>
      <c r="G46" s="9"/>
      <c r="H46" s="9"/>
      <c r="I46" s="9"/>
      <c r="J46" s="9"/>
      <c r="K46" s="9"/>
      <c r="L46" s="15"/>
      <c r="M46" s="155"/>
      <c r="N46" s="23"/>
      <c r="O46" s="12"/>
      <c r="P46" s="13"/>
    </row>
    <row r="47" spans="1:17" s="4" customFormat="1" ht="39.6" x14ac:dyDescent="0.25">
      <c r="A47" s="8"/>
      <c r="B47" s="9">
        <v>5</v>
      </c>
      <c r="C47" s="10" t="s">
        <v>59</v>
      </c>
      <c r="D47" s="10">
        <v>2</v>
      </c>
      <c r="E47" s="140" t="s">
        <v>1890</v>
      </c>
      <c r="F47" s="11">
        <f>SUM(F48:F52)</f>
        <v>1928.27</v>
      </c>
      <c r="G47" s="11">
        <f>SUM(G48:G52)</f>
        <v>-678.62</v>
      </c>
      <c r="H47" s="10"/>
      <c r="I47" s="10"/>
      <c r="J47" s="10"/>
      <c r="K47" s="10"/>
      <c r="L47" s="11">
        <f>SUM(F47:K47)</f>
        <v>1249.6500000000001</v>
      </c>
      <c r="M47" s="155"/>
      <c r="O47" s="12" t="s">
        <v>12</v>
      </c>
      <c r="P47" s="21"/>
    </row>
    <row r="48" spans="1:17" s="1" customFormat="1" ht="12.75" customHeight="1" x14ac:dyDescent="0.25">
      <c r="B48" s="9"/>
      <c r="C48" s="9" t="s">
        <v>57</v>
      </c>
      <c r="D48" s="9"/>
      <c r="E48" s="141"/>
      <c r="F48" s="14">
        <v>157.57</v>
      </c>
      <c r="G48" s="9"/>
      <c r="H48" s="9"/>
      <c r="I48" s="9"/>
      <c r="J48" s="9"/>
      <c r="K48" s="9"/>
      <c r="L48" s="15"/>
      <c r="M48" s="155"/>
      <c r="N48" s="16"/>
      <c r="O48" s="12"/>
      <c r="P48" s="13"/>
    </row>
    <row r="49" spans="1:16" s="1" customFormat="1" ht="12.75" customHeight="1" x14ac:dyDescent="0.25">
      <c r="B49" s="9"/>
      <c r="C49" s="9" t="s">
        <v>47</v>
      </c>
      <c r="D49" s="9"/>
      <c r="E49" s="141"/>
      <c r="F49" s="14">
        <v>86.39</v>
      </c>
      <c r="G49" s="9"/>
      <c r="H49" s="9"/>
      <c r="I49" s="9"/>
      <c r="J49" s="9"/>
      <c r="K49" s="9"/>
      <c r="L49" s="15"/>
      <c r="M49" s="155"/>
      <c r="N49" s="16"/>
      <c r="O49" s="12"/>
      <c r="P49" s="13"/>
    </row>
    <row r="50" spans="1:16" s="1" customFormat="1" ht="12.75" customHeight="1" x14ac:dyDescent="0.25">
      <c r="B50" s="9"/>
      <c r="C50" s="9" t="s">
        <v>60</v>
      </c>
      <c r="D50" s="9"/>
      <c r="E50" s="141"/>
      <c r="F50" s="14">
        <v>57.94</v>
      </c>
      <c r="G50" s="9"/>
      <c r="H50" s="9"/>
      <c r="I50" s="9"/>
      <c r="J50" s="9"/>
      <c r="K50" s="9"/>
      <c r="L50" s="15"/>
      <c r="M50" s="155"/>
      <c r="N50" s="16"/>
      <c r="O50" s="12"/>
      <c r="P50" s="13"/>
    </row>
    <row r="51" spans="1:16" s="1" customFormat="1" ht="12.75" customHeight="1" x14ac:dyDescent="0.25">
      <c r="B51" s="9"/>
      <c r="C51" s="9" t="s">
        <v>37</v>
      </c>
      <c r="D51" s="9"/>
      <c r="E51" s="141"/>
      <c r="F51" s="14">
        <v>1050.46</v>
      </c>
      <c r="G51" s="9">
        <v>-339.31</v>
      </c>
      <c r="H51" s="9"/>
      <c r="I51" s="9"/>
      <c r="J51" s="9"/>
      <c r="K51" s="9"/>
      <c r="L51" s="15"/>
      <c r="M51" s="155"/>
      <c r="N51" s="16"/>
      <c r="O51" s="12"/>
      <c r="P51" s="135" t="s">
        <v>1885</v>
      </c>
    </row>
    <row r="52" spans="1:16" s="1" customFormat="1" ht="12.75" customHeight="1" x14ac:dyDescent="0.25">
      <c r="B52" s="9"/>
      <c r="C52" s="9" t="s">
        <v>38</v>
      </c>
      <c r="D52" s="9"/>
      <c r="E52" s="141"/>
      <c r="F52" s="14">
        <v>575.91</v>
      </c>
      <c r="G52" s="9">
        <v>-339.31</v>
      </c>
      <c r="H52" s="9"/>
      <c r="I52" s="9"/>
      <c r="J52" s="9"/>
      <c r="K52" s="9"/>
      <c r="L52" s="15"/>
      <c r="M52" s="155"/>
      <c r="N52" s="16"/>
      <c r="O52" s="12"/>
      <c r="P52" s="135" t="s">
        <v>1885</v>
      </c>
    </row>
    <row r="53" spans="1:16" s="17" customFormat="1" ht="14.4" x14ac:dyDescent="0.3">
      <c r="A53" s="18"/>
      <c r="B53" s="10">
        <v>6</v>
      </c>
      <c r="C53" s="10" t="s">
        <v>61</v>
      </c>
      <c r="D53" s="10">
        <v>2</v>
      </c>
      <c r="E53" s="140" t="s">
        <v>1891</v>
      </c>
      <c r="F53" s="11">
        <f>SUM(F54:F60)</f>
        <v>30191.95</v>
      </c>
      <c r="G53" s="10"/>
      <c r="H53" s="10"/>
      <c r="I53" s="10"/>
      <c r="J53" s="10"/>
      <c r="K53" s="10"/>
      <c r="L53" s="11">
        <f>SUM(F53:K53)</f>
        <v>30191.95</v>
      </c>
      <c r="M53" s="156"/>
      <c r="N53" s="22"/>
      <c r="O53" s="137"/>
      <c r="P53" s="137"/>
    </row>
    <row r="54" spans="1:16" s="3" customFormat="1" ht="12.75" customHeight="1" x14ac:dyDescent="0.3">
      <c r="B54" s="9"/>
      <c r="C54" s="9" t="s">
        <v>47</v>
      </c>
      <c r="D54" s="9">
        <v>-1</v>
      </c>
      <c r="E54" s="141" t="s">
        <v>1940</v>
      </c>
      <c r="F54" s="14">
        <v>1723.54</v>
      </c>
      <c r="G54" s="9"/>
      <c r="H54" s="9"/>
      <c r="I54" s="9"/>
      <c r="J54" s="9"/>
      <c r="K54" s="9"/>
      <c r="L54" s="15"/>
      <c r="M54" s="155"/>
      <c r="N54" s="23"/>
      <c r="O54" s="138"/>
      <c r="P54" s="138"/>
    </row>
    <row r="55" spans="1:16" s="3" customFormat="1" ht="12.75" customHeight="1" x14ac:dyDescent="0.3">
      <c r="B55" s="9"/>
      <c r="C55" s="9" t="s">
        <v>49</v>
      </c>
      <c r="D55" s="9"/>
      <c r="E55" s="141"/>
      <c r="F55" s="14">
        <v>2149.3000000000002</v>
      </c>
      <c r="G55" s="9"/>
      <c r="H55" s="9"/>
      <c r="I55" s="9"/>
      <c r="J55" s="9"/>
      <c r="K55" s="9"/>
      <c r="L55" s="15"/>
      <c r="M55" s="155"/>
      <c r="N55" s="23"/>
      <c r="O55" s="138"/>
      <c r="P55" s="138"/>
    </row>
    <row r="56" spans="1:16" s="3" customFormat="1" ht="12.75" customHeight="1" x14ac:dyDescent="0.3">
      <c r="B56" s="9"/>
      <c r="C56" s="9" t="s">
        <v>31</v>
      </c>
      <c r="D56" s="9"/>
      <c r="E56" s="141"/>
      <c r="F56" s="14">
        <v>1393.5</v>
      </c>
      <c r="G56" s="9"/>
      <c r="H56" s="9"/>
      <c r="I56" s="9"/>
      <c r="J56" s="9"/>
      <c r="K56" s="9"/>
      <c r="L56" s="15"/>
      <c r="M56" s="155"/>
      <c r="N56" s="23"/>
      <c r="O56" s="138"/>
      <c r="P56" s="138"/>
    </row>
    <row r="57" spans="1:16" s="3" customFormat="1" ht="12.75" customHeight="1" x14ac:dyDescent="0.3">
      <c r="B57" s="9"/>
      <c r="C57" s="9" t="s">
        <v>33</v>
      </c>
      <c r="D57" s="9"/>
      <c r="E57" s="141"/>
      <c r="F57" s="14">
        <v>228.27</v>
      </c>
      <c r="G57" s="9"/>
      <c r="H57" s="9"/>
      <c r="I57" s="9"/>
      <c r="J57" s="9"/>
      <c r="K57" s="9"/>
      <c r="L57" s="15"/>
      <c r="M57" s="155"/>
      <c r="N57" s="23"/>
      <c r="O57" s="138"/>
      <c r="P57" s="138"/>
    </row>
    <row r="58" spans="1:16" s="3" customFormat="1" ht="12.75" customHeight="1" x14ac:dyDescent="0.3">
      <c r="B58" s="9"/>
      <c r="C58" s="9" t="s">
        <v>38</v>
      </c>
      <c r="D58" s="9"/>
      <c r="E58" s="141"/>
      <c r="F58" s="14">
        <v>22265.53</v>
      </c>
      <c r="G58" s="9"/>
      <c r="H58" s="9"/>
      <c r="I58" s="9"/>
      <c r="J58" s="9"/>
      <c r="K58" s="9"/>
      <c r="L58" s="15"/>
      <c r="M58" s="155"/>
      <c r="N58" s="23"/>
      <c r="O58" s="138"/>
      <c r="P58" s="138"/>
    </row>
    <row r="59" spans="1:16" s="3" customFormat="1" ht="12.75" customHeight="1" x14ac:dyDescent="0.3">
      <c r="B59" s="9"/>
      <c r="C59" s="9" t="s">
        <v>44</v>
      </c>
      <c r="D59" s="9"/>
      <c r="E59" s="141"/>
      <c r="F59" s="14">
        <v>1231.81</v>
      </c>
      <c r="G59" s="9"/>
      <c r="H59" s="9"/>
      <c r="I59" s="9"/>
      <c r="J59" s="9"/>
      <c r="K59" s="9"/>
      <c r="L59" s="15"/>
      <c r="M59" s="155"/>
      <c r="N59" s="23"/>
      <c r="O59" s="138"/>
      <c r="P59" s="138"/>
    </row>
    <row r="60" spans="1:16" s="3" customFormat="1" ht="12.75" customHeight="1" x14ac:dyDescent="0.3">
      <c r="B60" s="9"/>
      <c r="C60" s="9" t="s">
        <v>52</v>
      </c>
      <c r="D60" s="9"/>
      <c r="E60" s="141"/>
      <c r="F60" s="14">
        <v>1200</v>
      </c>
      <c r="G60" s="9"/>
      <c r="H60" s="9"/>
      <c r="I60" s="9"/>
      <c r="J60" s="9"/>
      <c r="K60" s="9"/>
      <c r="L60" s="15"/>
      <c r="M60" s="155"/>
      <c r="N60" s="23"/>
      <c r="O60" s="138"/>
      <c r="P60" s="138"/>
    </row>
    <row r="61" spans="1:16" s="17" customFormat="1" ht="52.8" x14ac:dyDescent="0.3">
      <c r="A61" s="18"/>
      <c r="B61" s="10">
        <v>7</v>
      </c>
      <c r="C61" s="10" t="s">
        <v>62</v>
      </c>
      <c r="D61" s="10">
        <v>3</v>
      </c>
      <c r="E61" s="140" t="s">
        <v>1892</v>
      </c>
      <c r="F61" s="11">
        <f>SUM(F62:F86)</f>
        <v>21415.200000000001</v>
      </c>
      <c r="G61" s="11">
        <f>SUM(G62:G86)</f>
        <v>-5350.89</v>
      </c>
      <c r="H61" s="10"/>
      <c r="I61" s="10"/>
      <c r="J61" s="10"/>
      <c r="K61" s="10"/>
      <c r="L61" s="11">
        <f>SUM(F61:K61)</f>
        <v>16064.310000000001</v>
      </c>
      <c r="M61" s="156"/>
      <c r="N61" s="22"/>
      <c r="O61" s="137"/>
      <c r="P61" s="137"/>
    </row>
    <row r="62" spans="1:16" s="3" customFormat="1" ht="12.75" customHeight="1" x14ac:dyDescent="0.3">
      <c r="B62" s="9"/>
      <c r="C62" s="9" t="s">
        <v>63</v>
      </c>
      <c r="D62" s="9"/>
      <c r="E62" s="141"/>
      <c r="F62" s="14">
        <v>507.07</v>
      </c>
      <c r="G62" s="9"/>
      <c r="H62" s="9"/>
      <c r="I62" s="9"/>
      <c r="J62" s="9"/>
      <c r="K62" s="9"/>
      <c r="L62" s="15"/>
      <c r="M62" s="155"/>
      <c r="N62" s="23"/>
      <c r="O62" s="138"/>
      <c r="P62" s="138"/>
    </row>
    <row r="63" spans="1:16" s="3" customFormat="1" ht="12.75" customHeight="1" x14ac:dyDescent="0.3">
      <c r="B63" s="9"/>
      <c r="C63" s="9" t="s">
        <v>47</v>
      </c>
      <c r="D63" s="9"/>
      <c r="E63" s="141"/>
      <c r="F63" s="14">
        <v>1128.2</v>
      </c>
      <c r="G63" s="9"/>
      <c r="H63" s="9"/>
      <c r="I63" s="9"/>
      <c r="J63" s="9"/>
      <c r="K63" s="9"/>
      <c r="L63" s="15"/>
      <c r="M63" s="155"/>
      <c r="N63" s="23"/>
      <c r="O63" s="138"/>
      <c r="P63" s="138"/>
    </row>
    <row r="64" spans="1:16" s="3" customFormat="1" ht="12.75" customHeight="1" x14ac:dyDescent="0.3">
      <c r="B64" s="9"/>
      <c r="C64" s="9" t="s">
        <v>48</v>
      </c>
      <c r="D64" s="9"/>
      <c r="E64" s="141"/>
      <c r="F64" s="14">
        <v>316.92</v>
      </c>
      <c r="G64" s="9"/>
      <c r="H64" s="9"/>
      <c r="I64" s="9"/>
      <c r="J64" s="9"/>
      <c r="K64" s="9"/>
      <c r="L64" s="15"/>
      <c r="M64" s="155"/>
      <c r="N64" s="23"/>
      <c r="O64" s="138"/>
      <c r="P64" s="138"/>
    </row>
    <row r="65" spans="2:16" s="3" customFormat="1" ht="12.75" customHeight="1" x14ac:dyDescent="0.3">
      <c r="B65" s="9"/>
      <c r="C65" s="9" t="s">
        <v>64</v>
      </c>
      <c r="D65" s="9"/>
      <c r="E65" s="141"/>
      <c r="F65" s="14">
        <v>118.03</v>
      </c>
      <c r="G65" s="9"/>
      <c r="H65" s="9"/>
      <c r="I65" s="9"/>
      <c r="J65" s="9"/>
      <c r="K65" s="9"/>
      <c r="L65" s="15"/>
      <c r="M65" s="155"/>
      <c r="N65" s="23"/>
      <c r="O65" s="138"/>
      <c r="P65" s="138"/>
    </row>
    <row r="66" spans="2:16" s="3" customFormat="1" ht="12.75" customHeight="1" x14ac:dyDescent="0.3">
      <c r="B66" s="9"/>
      <c r="C66" s="9" t="s">
        <v>49</v>
      </c>
      <c r="D66" s="9"/>
      <c r="E66" s="141"/>
      <c r="F66" s="14">
        <v>103.28</v>
      </c>
      <c r="G66" s="9"/>
      <c r="H66" s="9"/>
      <c r="I66" s="9"/>
      <c r="J66" s="9"/>
      <c r="K66" s="9"/>
      <c r="L66" s="15"/>
      <c r="M66" s="155"/>
      <c r="N66" s="23"/>
      <c r="O66" s="138"/>
      <c r="P66" s="138"/>
    </row>
    <row r="67" spans="2:16" s="3" customFormat="1" ht="12.75" customHeight="1" x14ac:dyDescent="0.3">
      <c r="B67" s="9"/>
      <c r="C67" s="9" t="s">
        <v>65</v>
      </c>
      <c r="D67" s="9"/>
      <c r="E67" s="141"/>
      <c r="F67" s="14">
        <v>73.77</v>
      </c>
      <c r="G67" s="9"/>
      <c r="H67" s="9"/>
      <c r="I67" s="9"/>
      <c r="J67" s="9"/>
      <c r="K67" s="9"/>
      <c r="L67" s="15"/>
      <c r="M67" s="155"/>
      <c r="N67" s="23"/>
      <c r="O67" s="138"/>
      <c r="P67" s="138"/>
    </row>
    <row r="68" spans="2:16" s="3" customFormat="1" ht="12.75" customHeight="1" x14ac:dyDescent="0.3">
      <c r="B68" s="9"/>
      <c r="C68" s="9" t="s">
        <v>66</v>
      </c>
      <c r="D68" s="9"/>
      <c r="E68" s="141"/>
      <c r="F68" s="14">
        <v>103.2</v>
      </c>
      <c r="G68" s="9"/>
      <c r="H68" s="9"/>
      <c r="I68" s="9"/>
      <c r="J68" s="9"/>
      <c r="K68" s="9"/>
      <c r="L68" s="15"/>
      <c r="M68" s="155"/>
      <c r="N68" s="23"/>
      <c r="O68" s="138"/>
      <c r="P68" s="138"/>
    </row>
    <row r="69" spans="2:16" s="3" customFormat="1" ht="12.75" customHeight="1" x14ac:dyDescent="0.3">
      <c r="B69" s="9"/>
      <c r="C69" s="9" t="s">
        <v>31</v>
      </c>
      <c r="D69" s="9"/>
      <c r="E69" s="141"/>
      <c r="F69" s="14">
        <v>90.3</v>
      </c>
      <c r="G69" s="9"/>
      <c r="H69" s="9"/>
      <c r="I69" s="9"/>
      <c r="J69" s="9"/>
      <c r="K69" s="9"/>
      <c r="L69" s="15"/>
      <c r="M69" s="155"/>
      <c r="N69" s="23"/>
      <c r="O69" s="138"/>
      <c r="P69" s="138"/>
    </row>
    <row r="70" spans="2:16" s="3" customFormat="1" ht="12.75" customHeight="1" x14ac:dyDescent="0.3">
      <c r="B70" s="9"/>
      <c r="C70" s="9" t="s">
        <v>50</v>
      </c>
      <c r="D70" s="9"/>
      <c r="E70" s="141"/>
      <c r="F70" s="14">
        <v>64.5</v>
      </c>
      <c r="G70" s="9"/>
      <c r="H70" s="9"/>
      <c r="I70" s="9"/>
      <c r="J70" s="9"/>
      <c r="K70" s="9"/>
      <c r="L70" s="15"/>
      <c r="M70" s="155"/>
      <c r="N70" s="23"/>
      <c r="O70" s="138"/>
      <c r="P70" s="138"/>
    </row>
    <row r="71" spans="2:16" s="3" customFormat="1" ht="12.75" customHeight="1" x14ac:dyDescent="0.3">
      <c r="B71" s="9"/>
      <c r="C71" s="9" t="s">
        <v>67</v>
      </c>
      <c r="D71" s="9"/>
      <c r="E71" s="141"/>
      <c r="F71" s="14">
        <v>1624.28</v>
      </c>
      <c r="G71" s="9"/>
      <c r="H71" s="9"/>
      <c r="I71" s="9"/>
      <c r="J71" s="9"/>
      <c r="K71" s="9"/>
      <c r="L71" s="15"/>
      <c r="M71" s="155"/>
      <c r="N71" s="23"/>
      <c r="O71" s="138"/>
      <c r="P71" s="138"/>
    </row>
    <row r="72" spans="2:16" s="3" customFormat="1" ht="12.75" customHeight="1" x14ac:dyDescent="0.3">
      <c r="B72" s="9"/>
      <c r="C72" s="9" t="s">
        <v>68</v>
      </c>
      <c r="D72" s="9"/>
      <c r="E72" s="141"/>
      <c r="F72" s="14">
        <v>93.89</v>
      </c>
      <c r="G72" s="9"/>
      <c r="H72" s="9"/>
      <c r="I72" s="9"/>
      <c r="J72" s="9"/>
      <c r="K72" s="9"/>
      <c r="L72" s="15"/>
      <c r="M72" s="155"/>
      <c r="N72" s="23"/>
      <c r="O72" s="138"/>
      <c r="P72" s="138"/>
    </row>
    <row r="73" spans="2:16" s="3" customFormat="1" ht="12.75" customHeight="1" x14ac:dyDescent="0.3">
      <c r="B73" s="9"/>
      <c r="C73" s="9" t="s">
        <v>33</v>
      </c>
      <c r="D73" s="9"/>
      <c r="E73" s="141"/>
      <c r="F73" s="14">
        <v>197.5</v>
      </c>
      <c r="G73" s="9"/>
      <c r="H73" s="9"/>
      <c r="I73" s="9"/>
      <c r="J73" s="9"/>
      <c r="K73" s="9"/>
      <c r="L73" s="15"/>
      <c r="M73" s="155"/>
      <c r="N73" s="23"/>
      <c r="O73" s="138"/>
      <c r="P73" s="138"/>
    </row>
    <row r="74" spans="2:16" s="3" customFormat="1" ht="12.75" customHeight="1" x14ac:dyDescent="0.3">
      <c r="B74" s="9"/>
      <c r="C74" s="9" t="s">
        <v>34</v>
      </c>
      <c r="D74" s="9"/>
      <c r="E74" s="141"/>
      <c r="F74" s="14">
        <v>58.67</v>
      </c>
      <c r="G74" s="9"/>
      <c r="H74" s="9"/>
      <c r="I74" s="9"/>
      <c r="J74" s="9"/>
      <c r="K74" s="9"/>
      <c r="L74" s="15"/>
      <c r="M74" s="155"/>
      <c r="N74" s="23"/>
      <c r="O74" s="138"/>
      <c r="P74" s="138"/>
    </row>
    <row r="75" spans="2:16" s="3" customFormat="1" ht="12.75" customHeight="1" x14ac:dyDescent="0.3">
      <c r="B75" s="9"/>
      <c r="C75" s="9" t="s">
        <v>69</v>
      </c>
      <c r="D75" s="9"/>
      <c r="E75" s="141"/>
      <c r="F75" s="14">
        <v>43.48</v>
      </c>
      <c r="G75" s="9"/>
      <c r="H75" s="9"/>
      <c r="I75" s="9"/>
      <c r="J75" s="9"/>
      <c r="K75" s="9"/>
      <c r="L75" s="15"/>
      <c r="M75" s="155"/>
      <c r="N75" s="23"/>
      <c r="O75" s="138"/>
      <c r="P75" s="138"/>
    </row>
    <row r="76" spans="2:16" s="3" customFormat="1" ht="12.75" customHeight="1" x14ac:dyDescent="0.3">
      <c r="B76" s="9"/>
      <c r="C76" s="9" t="s">
        <v>70</v>
      </c>
      <c r="D76" s="9"/>
      <c r="E76" s="141"/>
      <c r="F76" s="14">
        <v>38.049999999999997</v>
      </c>
      <c r="G76" s="9"/>
      <c r="H76" s="9"/>
      <c r="I76" s="9"/>
      <c r="J76" s="9"/>
      <c r="K76" s="9"/>
      <c r="L76" s="15"/>
      <c r="M76" s="155"/>
      <c r="N76" s="23"/>
      <c r="O76" s="138"/>
      <c r="P76" s="138"/>
    </row>
    <row r="77" spans="2:16" s="3" customFormat="1" ht="12.75" customHeight="1" x14ac:dyDescent="0.3">
      <c r="B77" s="9"/>
      <c r="C77" s="9" t="s">
        <v>71</v>
      </c>
      <c r="D77" s="9"/>
      <c r="E77" s="141"/>
      <c r="F77" s="14">
        <v>27.17</v>
      </c>
      <c r="G77" s="9"/>
      <c r="H77" s="9"/>
      <c r="I77" s="9"/>
      <c r="J77" s="9"/>
      <c r="K77" s="9"/>
      <c r="L77" s="15"/>
      <c r="M77" s="155"/>
      <c r="N77" s="23"/>
      <c r="O77" s="138"/>
      <c r="P77" s="138"/>
    </row>
    <row r="78" spans="2:16" s="3" customFormat="1" ht="12.75" customHeight="1" x14ac:dyDescent="0.3">
      <c r="B78" s="9"/>
      <c r="C78" s="9" t="s">
        <v>72</v>
      </c>
      <c r="D78" s="9"/>
      <c r="E78" s="141"/>
      <c r="F78" s="14">
        <v>4510.3599999999997</v>
      </c>
      <c r="G78" s="9">
        <v>-2271.1799999999998</v>
      </c>
      <c r="H78" s="9"/>
      <c r="I78" s="9"/>
      <c r="J78" s="9"/>
      <c r="K78" s="9"/>
      <c r="L78" s="15"/>
      <c r="M78" s="155"/>
      <c r="N78" s="23"/>
      <c r="O78" s="138"/>
      <c r="P78" s="135" t="s">
        <v>1885</v>
      </c>
    </row>
    <row r="79" spans="2:16" s="3" customFormat="1" ht="12.75" customHeight="1" x14ac:dyDescent="0.3">
      <c r="B79" s="9"/>
      <c r="C79" s="9" t="s">
        <v>38</v>
      </c>
      <c r="D79" s="9"/>
      <c r="E79" s="141"/>
      <c r="F79" s="14">
        <v>8509.82</v>
      </c>
      <c r="G79" s="9">
        <v>-1872.82</v>
      </c>
      <c r="H79" s="9"/>
      <c r="I79" s="9"/>
      <c r="J79" s="9"/>
      <c r="K79" s="9"/>
      <c r="L79" s="15"/>
      <c r="M79" s="155"/>
      <c r="N79" s="23"/>
      <c r="O79" s="138"/>
      <c r="P79" s="135" t="s">
        <v>1885</v>
      </c>
    </row>
    <row r="80" spans="2:16" s="3" customFormat="1" ht="12.75" customHeight="1" x14ac:dyDescent="0.3">
      <c r="B80" s="9"/>
      <c r="C80" s="9" t="s">
        <v>39</v>
      </c>
      <c r="D80" s="9"/>
      <c r="E80" s="141"/>
      <c r="F80" s="14">
        <v>2818.97</v>
      </c>
      <c r="G80" s="9">
        <v>-1206.8900000000001</v>
      </c>
      <c r="H80" s="9"/>
      <c r="I80" s="9"/>
      <c r="J80" s="9"/>
      <c r="K80" s="9"/>
      <c r="L80" s="15"/>
      <c r="M80" s="155"/>
      <c r="N80" s="23"/>
      <c r="O80" s="138"/>
      <c r="P80" s="135" t="s">
        <v>1885</v>
      </c>
    </row>
    <row r="81" spans="1:16" s="3" customFormat="1" ht="12.75" customHeight="1" x14ac:dyDescent="0.3">
      <c r="B81" s="9"/>
      <c r="C81" s="9" t="s">
        <v>73</v>
      </c>
      <c r="D81" s="9"/>
      <c r="E81" s="141"/>
      <c r="F81" s="14">
        <v>227.65</v>
      </c>
      <c r="G81" s="9"/>
      <c r="H81" s="9"/>
      <c r="I81" s="9"/>
      <c r="J81" s="9"/>
      <c r="K81" s="9"/>
      <c r="L81" s="15"/>
      <c r="M81" s="155"/>
      <c r="N81" s="23"/>
      <c r="O81" s="138"/>
      <c r="P81" s="138"/>
    </row>
    <row r="82" spans="1:16" s="3" customFormat="1" ht="12.75" customHeight="1" x14ac:dyDescent="0.3">
      <c r="B82" s="9"/>
      <c r="C82" s="9" t="s">
        <v>44</v>
      </c>
      <c r="D82" s="9"/>
      <c r="E82" s="141"/>
      <c r="F82" s="14">
        <v>277.81</v>
      </c>
      <c r="G82" s="9"/>
      <c r="H82" s="9"/>
      <c r="I82" s="9"/>
      <c r="J82" s="9"/>
      <c r="K82" s="9"/>
      <c r="L82" s="15"/>
      <c r="M82" s="155"/>
      <c r="N82" s="23"/>
      <c r="O82" s="138"/>
      <c r="P82" s="138"/>
    </row>
    <row r="83" spans="1:16" s="3" customFormat="1" ht="12.75" customHeight="1" x14ac:dyDescent="0.3">
      <c r="B83" s="9"/>
      <c r="C83" s="9" t="s">
        <v>45</v>
      </c>
      <c r="D83" s="9"/>
      <c r="E83" s="141"/>
      <c r="F83" s="14">
        <v>142.28</v>
      </c>
      <c r="G83" s="9"/>
      <c r="H83" s="9"/>
      <c r="I83" s="9"/>
      <c r="J83" s="9"/>
      <c r="K83" s="9"/>
      <c r="L83" s="15"/>
      <c r="M83" s="155"/>
      <c r="N83" s="23"/>
      <c r="O83" s="138"/>
      <c r="P83" s="138"/>
    </row>
    <row r="84" spans="1:16" s="3" customFormat="1" ht="12.75" customHeight="1" x14ac:dyDescent="0.3">
      <c r="B84" s="9"/>
      <c r="C84" s="9" t="s">
        <v>74</v>
      </c>
      <c r="D84" s="9"/>
      <c r="E84" s="141"/>
      <c r="F84" s="14">
        <v>80</v>
      </c>
      <c r="G84" s="9"/>
      <c r="H84" s="9"/>
      <c r="I84" s="9"/>
      <c r="J84" s="9"/>
      <c r="K84" s="9"/>
      <c r="L84" s="15"/>
      <c r="M84" s="155"/>
      <c r="N84" s="23"/>
      <c r="O84" s="138"/>
      <c r="P84" s="138"/>
    </row>
    <row r="85" spans="1:16" s="3" customFormat="1" ht="12.75" customHeight="1" x14ac:dyDescent="0.3">
      <c r="B85" s="9"/>
      <c r="C85" s="9" t="s">
        <v>52</v>
      </c>
      <c r="D85" s="9"/>
      <c r="E85" s="141"/>
      <c r="F85" s="14">
        <v>210</v>
      </c>
      <c r="G85" s="9"/>
      <c r="H85" s="9"/>
      <c r="I85" s="9"/>
      <c r="J85" s="9"/>
      <c r="K85" s="9"/>
      <c r="L85" s="15"/>
      <c r="M85" s="155"/>
      <c r="N85" s="23"/>
      <c r="O85" s="138"/>
      <c r="P85" s="138"/>
    </row>
    <row r="86" spans="1:16" s="3" customFormat="1" ht="12.75" customHeight="1" x14ac:dyDescent="0.3">
      <c r="B86" s="9"/>
      <c r="C86" s="9" t="s">
        <v>53</v>
      </c>
      <c r="D86" s="9"/>
      <c r="E86" s="141"/>
      <c r="F86" s="14">
        <v>50</v>
      </c>
      <c r="G86" s="9"/>
      <c r="H86" s="9"/>
      <c r="I86" s="9"/>
      <c r="J86" s="9"/>
      <c r="K86" s="9"/>
      <c r="L86" s="15"/>
      <c r="M86" s="155"/>
      <c r="N86" s="23"/>
      <c r="O86" s="138"/>
      <c r="P86" s="138"/>
    </row>
    <row r="87" spans="1:16" s="4" customFormat="1" ht="26.4" x14ac:dyDescent="0.25">
      <c r="A87" s="8"/>
      <c r="B87" s="9">
        <v>8</v>
      </c>
      <c r="C87" s="10" t="s">
        <v>75</v>
      </c>
      <c r="D87" s="10">
        <v>2</v>
      </c>
      <c r="E87" s="140" t="s">
        <v>1893</v>
      </c>
      <c r="F87" s="11">
        <f>SUM(F88:F96)</f>
        <v>13985.39</v>
      </c>
      <c r="G87" s="10"/>
      <c r="H87" s="10"/>
      <c r="I87" s="10"/>
      <c r="J87" s="10"/>
      <c r="K87" s="10"/>
      <c r="L87" s="11">
        <f>SUM(F87:K87)</f>
        <v>13985.39</v>
      </c>
      <c r="M87" s="155"/>
      <c r="O87" s="139"/>
      <c r="P87" s="139"/>
    </row>
    <row r="88" spans="1:16" s="1" customFormat="1" ht="12.75" customHeight="1" x14ac:dyDescent="0.25">
      <c r="B88" s="9"/>
      <c r="C88" s="9" t="s">
        <v>47</v>
      </c>
      <c r="D88" s="9">
        <v>-1</v>
      </c>
      <c r="E88" s="141" t="s">
        <v>1941</v>
      </c>
      <c r="F88" s="14">
        <v>184.09</v>
      </c>
      <c r="G88" s="9"/>
      <c r="H88" s="9"/>
      <c r="I88" s="9"/>
      <c r="J88" s="9"/>
      <c r="K88" s="9"/>
      <c r="L88" s="15"/>
      <c r="M88" s="155"/>
      <c r="N88" s="16"/>
      <c r="O88" s="135"/>
      <c r="P88" s="135"/>
    </row>
    <row r="89" spans="1:16" s="1" customFormat="1" ht="12.75" customHeight="1" x14ac:dyDescent="0.25">
      <c r="B89" s="9"/>
      <c r="C89" s="9" t="s">
        <v>48</v>
      </c>
      <c r="D89" s="9"/>
      <c r="E89" s="141"/>
      <c r="F89" s="14">
        <v>986.78</v>
      </c>
      <c r="G89" s="9"/>
      <c r="H89" s="9"/>
      <c r="I89" s="9"/>
      <c r="J89" s="9"/>
      <c r="K89" s="9"/>
      <c r="L89" s="15"/>
      <c r="M89" s="155"/>
      <c r="N89" s="16"/>
      <c r="O89" s="135"/>
      <c r="P89" s="135"/>
    </row>
    <row r="90" spans="1:16" s="1" customFormat="1" ht="12.75" customHeight="1" x14ac:dyDescent="0.25">
      <c r="B90" s="9"/>
      <c r="C90" s="9" t="s">
        <v>65</v>
      </c>
      <c r="D90" s="9"/>
      <c r="E90" s="141"/>
      <c r="F90" s="14">
        <v>573.98</v>
      </c>
      <c r="G90" s="9"/>
      <c r="H90" s="9"/>
      <c r="I90" s="9"/>
      <c r="J90" s="9"/>
      <c r="K90" s="9"/>
      <c r="L90" s="15"/>
      <c r="M90" s="155"/>
      <c r="N90" s="16"/>
      <c r="O90" s="135"/>
      <c r="P90" s="135"/>
    </row>
    <row r="91" spans="1:16" s="1" customFormat="1" ht="12.75" customHeight="1" x14ac:dyDescent="0.25">
      <c r="B91" s="9"/>
      <c r="C91" s="9" t="s">
        <v>31</v>
      </c>
      <c r="D91" s="9"/>
      <c r="E91" s="141"/>
      <c r="F91" s="14">
        <v>86.72</v>
      </c>
      <c r="G91" s="9"/>
      <c r="H91" s="9"/>
      <c r="I91" s="9"/>
      <c r="J91" s="9"/>
      <c r="K91" s="9"/>
      <c r="L91" s="15"/>
      <c r="M91" s="155"/>
      <c r="N91" s="16"/>
      <c r="O91" s="135"/>
      <c r="P91" s="135"/>
    </row>
    <row r="92" spans="1:16" s="1" customFormat="1" ht="12.75" customHeight="1" x14ac:dyDescent="0.25">
      <c r="B92" s="9"/>
      <c r="C92" s="9" t="s">
        <v>33</v>
      </c>
      <c r="D92" s="9"/>
      <c r="E92" s="141"/>
      <c r="F92" s="14">
        <v>86.72</v>
      </c>
      <c r="G92" s="9"/>
      <c r="H92" s="9"/>
      <c r="I92" s="9"/>
      <c r="J92" s="9"/>
      <c r="K92" s="9"/>
      <c r="L92" s="15"/>
      <c r="M92" s="155"/>
      <c r="N92" s="16"/>
      <c r="O92" s="135"/>
      <c r="P92" s="135"/>
    </row>
    <row r="93" spans="1:16" s="1" customFormat="1" ht="12.75" customHeight="1" x14ac:dyDescent="0.25">
      <c r="B93" s="9"/>
      <c r="C93" s="9" t="s">
        <v>34</v>
      </c>
      <c r="D93" s="9"/>
      <c r="E93" s="141"/>
      <c r="F93" s="14">
        <v>210.85</v>
      </c>
      <c r="G93" s="9"/>
      <c r="H93" s="9"/>
      <c r="I93" s="9"/>
      <c r="J93" s="9"/>
      <c r="K93" s="9"/>
      <c r="L93" s="15"/>
      <c r="M93" s="155"/>
      <c r="N93" s="16"/>
      <c r="O93" s="135"/>
      <c r="P93" s="135"/>
    </row>
    <row r="94" spans="1:16" s="1" customFormat="1" ht="12.75" customHeight="1" x14ac:dyDescent="0.25">
      <c r="B94" s="9"/>
      <c r="C94" s="9" t="s">
        <v>38</v>
      </c>
      <c r="D94" s="9"/>
      <c r="E94" s="141"/>
      <c r="F94" s="14">
        <v>1227.27</v>
      </c>
      <c r="G94" s="9"/>
      <c r="H94" s="9"/>
      <c r="I94" s="9"/>
      <c r="J94" s="9"/>
      <c r="K94" s="9"/>
      <c r="L94" s="15"/>
      <c r="M94" s="155"/>
      <c r="N94" s="16"/>
      <c r="O94" s="135"/>
      <c r="P94" s="135"/>
    </row>
    <row r="95" spans="1:16" s="1" customFormat="1" ht="12.75" customHeight="1" x14ac:dyDescent="0.25">
      <c r="B95" s="9"/>
      <c r="C95" s="9" t="s">
        <v>39</v>
      </c>
      <c r="D95" s="9"/>
      <c r="E95" s="141"/>
      <c r="F95" s="14">
        <v>10542.26</v>
      </c>
      <c r="G95" s="9"/>
      <c r="H95" s="9"/>
      <c r="I95" s="9"/>
      <c r="J95" s="9"/>
      <c r="K95" s="9"/>
      <c r="L95" s="15"/>
      <c r="M95" s="155"/>
      <c r="N95" s="16"/>
      <c r="O95" s="135"/>
      <c r="P95" s="135"/>
    </row>
    <row r="96" spans="1:16" s="1" customFormat="1" ht="12.75" customHeight="1" x14ac:dyDescent="0.25">
      <c r="B96" s="9"/>
      <c r="C96" s="9" t="s">
        <v>44</v>
      </c>
      <c r="D96" s="9"/>
      <c r="E96" s="141"/>
      <c r="F96" s="14">
        <v>86.72</v>
      </c>
      <c r="G96" s="9"/>
      <c r="H96" s="9"/>
      <c r="I96" s="9"/>
      <c r="J96" s="9"/>
      <c r="K96" s="9"/>
      <c r="L96" s="15"/>
      <c r="M96" s="155"/>
      <c r="N96" s="16"/>
      <c r="O96" s="135"/>
      <c r="P96" s="135"/>
    </row>
    <row r="97" spans="1:16" s="17" customFormat="1" ht="52.8" x14ac:dyDescent="0.3">
      <c r="A97" s="18"/>
      <c r="B97" s="10">
        <v>9</v>
      </c>
      <c r="C97" s="10" t="s">
        <v>76</v>
      </c>
      <c r="D97" s="10">
        <v>1</v>
      </c>
      <c r="E97" s="140" t="s">
        <v>1894</v>
      </c>
      <c r="F97" s="11">
        <f>SUM(F98:F121)</f>
        <v>34615.74</v>
      </c>
      <c r="G97" s="10"/>
      <c r="H97" s="10"/>
      <c r="I97" s="10"/>
      <c r="J97" s="10"/>
      <c r="K97" s="10"/>
      <c r="L97" s="11">
        <f>SUM(F97:K97)</f>
        <v>34615.74</v>
      </c>
      <c r="M97" s="156"/>
      <c r="N97" s="22"/>
      <c r="O97" s="137"/>
      <c r="P97" s="137"/>
    </row>
    <row r="98" spans="1:16" s="3" customFormat="1" ht="12.75" customHeight="1" x14ac:dyDescent="0.3">
      <c r="B98" s="9"/>
      <c r="C98" s="9" t="s">
        <v>77</v>
      </c>
      <c r="D98" s="9"/>
      <c r="E98" s="141"/>
      <c r="F98" s="14">
        <v>529.45000000000005</v>
      </c>
      <c r="G98" s="9"/>
      <c r="H98" s="9"/>
      <c r="I98" s="9"/>
      <c r="J98" s="9"/>
      <c r="K98" s="9"/>
      <c r="L98" s="15"/>
      <c r="M98" s="155"/>
      <c r="N98" s="23"/>
      <c r="O98" s="138"/>
      <c r="P98" s="138"/>
    </row>
    <row r="99" spans="1:16" s="3" customFormat="1" ht="12.75" customHeight="1" x14ac:dyDescent="0.3">
      <c r="B99" s="9"/>
      <c r="C99" s="9" t="s">
        <v>47</v>
      </c>
      <c r="D99" s="9"/>
      <c r="E99" s="141"/>
      <c r="F99" s="14">
        <v>1155.9000000000001</v>
      </c>
      <c r="G99" s="9"/>
      <c r="H99" s="9"/>
      <c r="I99" s="9"/>
      <c r="J99" s="9"/>
      <c r="K99" s="9"/>
      <c r="L99" s="15"/>
      <c r="M99" s="155"/>
      <c r="N99" s="23"/>
      <c r="O99" s="138"/>
      <c r="P99" s="138"/>
    </row>
    <row r="100" spans="1:16" s="3" customFormat="1" ht="12.75" customHeight="1" x14ac:dyDescent="0.3">
      <c r="B100" s="9"/>
      <c r="C100" s="9" t="s">
        <v>78</v>
      </c>
      <c r="D100" s="9"/>
      <c r="E100" s="141"/>
      <c r="F100" s="14">
        <v>432.44</v>
      </c>
      <c r="G100" s="9"/>
      <c r="H100" s="9"/>
      <c r="I100" s="9"/>
      <c r="J100" s="9"/>
      <c r="K100" s="9"/>
      <c r="L100" s="15"/>
      <c r="M100" s="155"/>
      <c r="N100" s="23"/>
      <c r="O100" s="138"/>
      <c r="P100" s="138"/>
    </row>
    <row r="101" spans="1:16" s="3" customFormat="1" ht="12.75" customHeight="1" x14ac:dyDescent="0.3">
      <c r="B101" s="9"/>
      <c r="C101" s="9" t="s">
        <v>79</v>
      </c>
      <c r="D101" s="9"/>
      <c r="E101" s="141"/>
      <c r="F101" s="14">
        <v>478.16</v>
      </c>
      <c r="G101" s="9"/>
      <c r="H101" s="9"/>
      <c r="I101" s="9"/>
      <c r="J101" s="9"/>
      <c r="K101" s="9"/>
      <c r="L101" s="15"/>
      <c r="M101" s="155"/>
      <c r="N101" s="23"/>
      <c r="O101" s="138"/>
      <c r="P101" s="138"/>
    </row>
    <row r="102" spans="1:16" s="3" customFormat="1" ht="12.75" customHeight="1" x14ac:dyDescent="0.3">
      <c r="B102" s="9"/>
      <c r="C102" s="9" t="s">
        <v>49</v>
      </c>
      <c r="D102" s="9"/>
      <c r="E102" s="141"/>
      <c r="F102" s="14">
        <v>1277.97</v>
      </c>
      <c r="G102" s="9"/>
      <c r="H102" s="9"/>
      <c r="I102" s="9"/>
      <c r="J102" s="9"/>
      <c r="K102" s="9"/>
      <c r="L102" s="15"/>
      <c r="M102" s="155"/>
      <c r="N102" s="23"/>
      <c r="O102" s="138"/>
      <c r="P102" s="138"/>
    </row>
    <row r="103" spans="1:16" s="3" customFormat="1" ht="12.75" customHeight="1" x14ac:dyDescent="0.3">
      <c r="B103" s="9"/>
      <c r="C103" s="9" t="s">
        <v>80</v>
      </c>
      <c r="D103" s="9"/>
      <c r="E103" s="141"/>
      <c r="F103" s="14">
        <v>156.53</v>
      </c>
      <c r="G103" s="9"/>
      <c r="H103" s="9"/>
      <c r="I103" s="9"/>
      <c r="J103" s="9"/>
      <c r="K103" s="9"/>
      <c r="L103" s="15"/>
      <c r="M103" s="155"/>
      <c r="N103" s="23"/>
      <c r="O103" s="138"/>
      <c r="P103" s="138"/>
    </row>
    <row r="104" spans="1:16" s="3" customFormat="1" ht="12.75" customHeight="1" x14ac:dyDescent="0.3">
      <c r="B104" s="9"/>
      <c r="C104" s="9" t="s">
        <v>81</v>
      </c>
      <c r="D104" s="9"/>
      <c r="E104" s="141"/>
      <c r="F104" s="14">
        <v>739.28</v>
      </c>
      <c r="G104" s="9"/>
      <c r="H104" s="9"/>
      <c r="I104" s="9"/>
      <c r="J104" s="9"/>
      <c r="K104" s="9"/>
      <c r="L104" s="15"/>
      <c r="M104" s="155"/>
      <c r="N104" s="23"/>
      <c r="O104" s="138"/>
      <c r="P104" s="138"/>
    </row>
    <row r="105" spans="1:16" s="3" customFormat="1" ht="12.75" customHeight="1" x14ac:dyDescent="0.3">
      <c r="B105" s="9"/>
      <c r="C105" s="9" t="s">
        <v>31</v>
      </c>
      <c r="D105" s="9"/>
      <c r="E105" s="141"/>
      <c r="F105" s="14">
        <v>1649.56</v>
      </c>
      <c r="G105" s="9"/>
      <c r="H105" s="9"/>
      <c r="I105" s="9"/>
      <c r="J105" s="9"/>
      <c r="K105" s="9"/>
      <c r="L105" s="15"/>
      <c r="M105" s="155"/>
      <c r="N105" s="23"/>
      <c r="O105" s="138"/>
      <c r="P105" s="138"/>
    </row>
    <row r="106" spans="1:16" s="3" customFormat="1" ht="12.75" customHeight="1" x14ac:dyDescent="0.3">
      <c r="B106" s="9"/>
      <c r="C106" s="9" t="s">
        <v>82</v>
      </c>
      <c r="D106" s="9"/>
      <c r="E106" s="141"/>
      <c r="F106" s="14">
        <v>568.26</v>
      </c>
      <c r="G106" s="9"/>
      <c r="H106" s="9"/>
      <c r="I106" s="9"/>
      <c r="J106" s="9"/>
      <c r="K106" s="9"/>
      <c r="L106" s="15"/>
      <c r="M106" s="155"/>
      <c r="N106" s="23"/>
      <c r="O106" s="138"/>
      <c r="P106" s="138"/>
    </row>
    <row r="107" spans="1:16" s="3" customFormat="1" ht="12.75" customHeight="1" x14ac:dyDescent="0.3">
      <c r="B107" s="9"/>
      <c r="C107" s="9" t="s">
        <v>83</v>
      </c>
      <c r="D107" s="9"/>
      <c r="E107" s="141"/>
      <c r="F107" s="14">
        <v>121.48</v>
      </c>
      <c r="G107" s="9"/>
      <c r="H107" s="9"/>
      <c r="I107" s="9"/>
      <c r="J107" s="9"/>
      <c r="K107" s="9"/>
      <c r="L107" s="15"/>
      <c r="M107" s="155"/>
      <c r="N107" s="23"/>
      <c r="O107" s="138"/>
      <c r="P107" s="138"/>
    </row>
    <row r="108" spans="1:16" s="3" customFormat="1" ht="12.75" customHeight="1" x14ac:dyDescent="0.3">
      <c r="B108" s="9"/>
      <c r="C108" s="9" t="s">
        <v>33</v>
      </c>
      <c r="D108" s="9"/>
      <c r="E108" s="141"/>
      <c r="F108" s="14">
        <v>283.5</v>
      </c>
      <c r="G108" s="9"/>
      <c r="H108" s="9"/>
      <c r="I108" s="9"/>
      <c r="J108" s="9"/>
      <c r="K108" s="9"/>
      <c r="L108" s="15"/>
      <c r="M108" s="155"/>
      <c r="N108" s="23"/>
      <c r="O108" s="138"/>
      <c r="P108" s="138"/>
    </row>
    <row r="109" spans="1:16" s="3" customFormat="1" ht="12.75" customHeight="1" x14ac:dyDescent="0.3">
      <c r="B109" s="9"/>
      <c r="C109" s="9" t="s">
        <v>84</v>
      </c>
      <c r="D109" s="9"/>
      <c r="E109" s="141"/>
      <c r="F109" s="14">
        <v>80.930000000000007</v>
      </c>
      <c r="G109" s="9"/>
      <c r="H109" s="9"/>
      <c r="I109" s="9"/>
      <c r="J109" s="9"/>
      <c r="K109" s="9"/>
      <c r="L109" s="15"/>
      <c r="M109" s="155"/>
      <c r="N109" s="23"/>
      <c r="O109" s="138"/>
      <c r="P109" s="138"/>
    </row>
    <row r="110" spans="1:16" s="3" customFormat="1" ht="12.75" customHeight="1" x14ac:dyDescent="0.3">
      <c r="B110" s="9"/>
      <c r="C110" s="9" t="s">
        <v>85</v>
      </c>
      <c r="D110" s="9"/>
      <c r="E110" s="141"/>
      <c r="F110" s="14">
        <v>26.27</v>
      </c>
      <c r="G110" s="9"/>
      <c r="H110" s="9"/>
      <c r="I110" s="9"/>
      <c r="J110" s="9"/>
      <c r="K110" s="9"/>
      <c r="L110" s="15"/>
      <c r="M110" s="155"/>
      <c r="N110" s="23"/>
      <c r="O110" s="138"/>
      <c r="P110" s="138"/>
    </row>
    <row r="111" spans="1:16" s="3" customFormat="1" ht="12.75" customHeight="1" x14ac:dyDescent="0.3">
      <c r="B111" s="9"/>
      <c r="C111" s="9" t="s">
        <v>70</v>
      </c>
      <c r="D111" s="9"/>
      <c r="E111" s="141"/>
      <c r="F111" s="14">
        <v>52.55</v>
      </c>
      <c r="G111" s="9"/>
      <c r="H111" s="9"/>
      <c r="I111" s="9"/>
      <c r="J111" s="9"/>
      <c r="K111" s="9"/>
      <c r="L111" s="15"/>
      <c r="M111" s="155"/>
      <c r="N111" s="23"/>
      <c r="O111" s="138"/>
      <c r="P111" s="138"/>
    </row>
    <row r="112" spans="1:16" s="3" customFormat="1" ht="12.75" customHeight="1" x14ac:dyDescent="0.3">
      <c r="B112" s="9"/>
      <c r="C112" s="9" t="s">
        <v>86</v>
      </c>
      <c r="D112" s="9"/>
      <c r="E112" s="141"/>
      <c r="F112" s="14">
        <v>26.27</v>
      </c>
      <c r="G112" s="9"/>
      <c r="H112" s="9"/>
      <c r="I112" s="9"/>
      <c r="J112" s="9"/>
      <c r="K112" s="9"/>
      <c r="L112" s="15"/>
      <c r="M112" s="155"/>
      <c r="N112" s="23"/>
      <c r="O112" s="138"/>
      <c r="P112" s="138"/>
    </row>
    <row r="113" spans="1:16" s="3" customFormat="1" ht="12.75" customHeight="1" x14ac:dyDescent="0.3">
      <c r="B113" s="9"/>
      <c r="C113" s="9" t="s">
        <v>87</v>
      </c>
      <c r="D113" s="9"/>
      <c r="E113" s="141"/>
      <c r="F113" s="14">
        <v>6276.18</v>
      </c>
      <c r="G113" s="9"/>
      <c r="H113" s="9"/>
      <c r="I113" s="9"/>
      <c r="J113" s="9"/>
      <c r="K113" s="9"/>
      <c r="L113" s="15"/>
      <c r="M113" s="155"/>
      <c r="N113" s="23"/>
      <c r="O113" s="138"/>
      <c r="P113" s="138"/>
    </row>
    <row r="114" spans="1:16" s="3" customFormat="1" ht="12.75" customHeight="1" x14ac:dyDescent="0.3">
      <c r="B114" s="9"/>
      <c r="C114" s="9" t="s">
        <v>38</v>
      </c>
      <c r="D114" s="9"/>
      <c r="E114" s="141"/>
      <c r="F114" s="14">
        <v>14485.6</v>
      </c>
      <c r="G114" s="9"/>
      <c r="H114" s="9"/>
      <c r="I114" s="9"/>
      <c r="J114" s="9"/>
      <c r="K114" s="9"/>
      <c r="L114" s="15"/>
      <c r="M114" s="155"/>
      <c r="N114" s="23"/>
      <c r="O114" s="138"/>
      <c r="P114" s="138"/>
    </row>
    <row r="115" spans="1:16" s="3" customFormat="1" ht="12.75" customHeight="1" x14ac:dyDescent="0.3">
      <c r="B115" s="9"/>
      <c r="C115" s="9" t="s">
        <v>88</v>
      </c>
      <c r="D115" s="9"/>
      <c r="E115" s="141"/>
      <c r="F115" s="14">
        <v>4342.9399999999996</v>
      </c>
      <c r="G115" s="9"/>
      <c r="H115" s="9"/>
      <c r="I115" s="9"/>
      <c r="J115" s="9"/>
      <c r="K115" s="9"/>
      <c r="L115" s="15"/>
      <c r="M115" s="155"/>
      <c r="N115" s="23"/>
      <c r="O115" s="138"/>
      <c r="P115" s="138"/>
    </row>
    <row r="116" spans="1:16" s="3" customFormat="1" ht="12.75" customHeight="1" x14ac:dyDescent="0.3">
      <c r="B116" s="9"/>
      <c r="C116" s="9" t="s">
        <v>89</v>
      </c>
      <c r="D116" s="9"/>
      <c r="E116" s="141"/>
      <c r="F116" s="14">
        <v>279.44</v>
      </c>
      <c r="G116" s="9"/>
      <c r="H116" s="9"/>
      <c r="I116" s="9"/>
      <c r="J116" s="9"/>
      <c r="K116" s="9"/>
      <c r="L116" s="15"/>
      <c r="M116" s="155"/>
      <c r="N116" s="23"/>
      <c r="O116" s="138"/>
      <c r="P116" s="138"/>
    </row>
    <row r="117" spans="1:16" s="3" customFormat="1" ht="12.75" customHeight="1" x14ac:dyDescent="0.3">
      <c r="B117" s="9"/>
      <c r="C117" s="9" t="s">
        <v>44</v>
      </c>
      <c r="D117" s="9"/>
      <c r="E117" s="141"/>
      <c r="F117" s="14">
        <v>758.61</v>
      </c>
      <c r="G117" s="9"/>
      <c r="H117" s="9"/>
      <c r="I117" s="9"/>
      <c r="J117" s="9"/>
      <c r="K117" s="9"/>
      <c r="L117" s="15"/>
      <c r="M117" s="155"/>
      <c r="N117" s="23"/>
      <c r="O117" s="138"/>
      <c r="P117" s="138"/>
    </row>
    <row r="118" spans="1:16" s="3" customFormat="1" ht="12.75" customHeight="1" x14ac:dyDescent="0.3">
      <c r="B118" s="9"/>
      <c r="C118" s="9" t="s">
        <v>90</v>
      </c>
      <c r="D118" s="9"/>
      <c r="E118" s="141"/>
      <c r="F118" s="14">
        <v>94.42</v>
      </c>
      <c r="G118" s="9"/>
      <c r="H118" s="9"/>
      <c r="I118" s="9"/>
      <c r="J118" s="9"/>
      <c r="K118" s="9"/>
      <c r="L118" s="15"/>
      <c r="M118" s="155"/>
      <c r="N118" s="23"/>
      <c r="O118" s="138"/>
      <c r="P118" s="138"/>
    </row>
    <row r="119" spans="1:16" s="3" customFormat="1" ht="12.75" customHeight="1" x14ac:dyDescent="0.3">
      <c r="B119" s="9"/>
      <c r="C119" s="9" t="s">
        <v>91</v>
      </c>
      <c r="D119" s="9"/>
      <c r="E119" s="141"/>
      <c r="F119" s="14">
        <v>200</v>
      </c>
      <c r="G119" s="9"/>
      <c r="H119" s="9"/>
      <c r="I119" s="9"/>
      <c r="J119" s="9"/>
      <c r="K119" s="9"/>
      <c r="L119" s="15"/>
      <c r="M119" s="155"/>
      <c r="N119" s="23"/>
      <c r="O119" s="138"/>
      <c r="P119" s="138"/>
    </row>
    <row r="120" spans="1:16" s="3" customFormat="1" ht="12.75" customHeight="1" x14ac:dyDescent="0.3">
      <c r="B120" s="9"/>
      <c r="C120" s="9" t="s">
        <v>52</v>
      </c>
      <c r="D120" s="9"/>
      <c r="E120" s="141"/>
      <c r="F120" s="14">
        <v>400</v>
      </c>
      <c r="G120" s="9"/>
      <c r="H120" s="9"/>
      <c r="I120" s="9"/>
      <c r="J120" s="9"/>
      <c r="K120" s="9"/>
      <c r="L120" s="15"/>
      <c r="M120" s="155"/>
      <c r="N120" s="23"/>
      <c r="O120" s="138"/>
      <c r="P120" s="138"/>
    </row>
    <row r="121" spans="1:16" s="3" customFormat="1" ht="12.75" customHeight="1" x14ac:dyDescent="0.3">
      <c r="B121" s="9"/>
      <c r="C121" s="9" t="s">
        <v>92</v>
      </c>
      <c r="D121" s="9"/>
      <c r="E121" s="141"/>
      <c r="F121" s="14">
        <v>200</v>
      </c>
      <c r="G121" s="9"/>
      <c r="H121" s="9"/>
      <c r="I121" s="9"/>
      <c r="J121" s="9"/>
      <c r="K121" s="9"/>
      <c r="L121" s="15"/>
      <c r="M121" s="155"/>
      <c r="N121" s="23"/>
      <c r="O121" s="138"/>
      <c r="P121" s="138"/>
    </row>
    <row r="122" spans="1:16" s="17" customFormat="1" ht="14.4" x14ac:dyDescent="0.3">
      <c r="A122" s="18"/>
      <c r="B122" s="10">
        <v>10</v>
      </c>
      <c r="C122" s="10" t="s">
        <v>93</v>
      </c>
      <c r="D122" s="10">
        <v>1</v>
      </c>
      <c r="E122" s="140" t="s">
        <v>1895</v>
      </c>
      <c r="F122" s="11">
        <f>SUM(F123:F128)</f>
        <v>9671.25</v>
      </c>
      <c r="G122" s="10"/>
      <c r="H122" s="10"/>
      <c r="I122" s="10"/>
      <c r="J122" s="10"/>
      <c r="K122" s="10"/>
      <c r="L122" s="11">
        <f>SUM(F122:K122)</f>
        <v>9671.25</v>
      </c>
      <c r="M122" s="156"/>
      <c r="N122" s="22"/>
      <c r="O122" s="137"/>
      <c r="P122" s="137"/>
    </row>
    <row r="123" spans="1:16" s="3" customFormat="1" ht="12.75" customHeight="1" x14ac:dyDescent="0.3">
      <c r="B123" s="9"/>
      <c r="C123" s="9" t="s">
        <v>48</v>
      </c>
      <c r="D123" s="9"/>
      <c r="E123" s="141"/>
      <c r="F123" s="14">
        <v>859.56</v>
      </c>
      <c r="G123" s="9"/>
      <c r="H123" s="9"/>
      <c r="I123" s="9"/>
      <c r="J123" s="9"/>
      <c r="K123" s="9"/>
      <c r="L123" s="15"/>
      <c r="M123" s="155"/>
      <c r="N123" s="23"/>
      <c r="O123" s="138"/>
      <c r="P123" s="138"/>
    </row>
    <row r="124" spans="1:16" s="3" customFormat="1" ht="12.75" customHeight="1" x14ac:dyDescent="0.3">
      <c r="B124" s="9"/>
      <c r="C124" s="9" t="s">
        <v>50</v>
      </c>
      <c r="D124" s="9"/>
      <c r="E124" s="141"/>
      <c r="F124" s="14">
        <v>1091.6500000000001</v>
      </c>
      <c r="G124" s="9"/>
      <c r="H124" s="9"/>
      <c r="I124" s="9"/>
      <c r="J124" s="9"/>
      <c r="K124" s="9"/>
      <c r="L124" s="15"/>
      <c r="M124" s="155"/>
      <c r="N124" s="23"/>
      <c r="O124" s="138"/>
      <c r="P124" s="138"/>
    </row>
    <row r="125" spans="1:16" s="3" customFormat="1" ht="12.75" customHeight="1" x14ac:dyDescent="0.3">
      <c r="B125" s="9"/>
      <c r="C125" s="9" t="s">
        <v>34</v>
      </c>
      <c r="D125" s="9"/>
      <c r="E125" s="141"/>
      <c r="F125" s="14">
        <v>124.6</v>
      </c>
      <c r="G125" s="9"/>
      <c r="H125" s="9"/>
      <c r="I125" s="9"/>
      <c r="J125" s="9"/>
      <c r="K125" s="9"/>
      <c r="L125" s="15"/>
      <c r="M125" s="155"/>
      <c r="N125" s="23"/>
      <c r="O125" s="138"/>
      <c r="P125" s="138"/>
    </row>
    <row r="126" spans="1:16" s="3" customFormat="1" ht="12.75" customHeight="1" x14ac:dyDescent="0.3">
      <c r="B126" s="9"/>
      <c r="C126" s="9" t="s">
        <v>71</v>
      </c>
      <c r="D126" s="9"/>
      <c r="E126" s="141"/>
      <c r="F126" s="14">
        <v>71.05</v>
      </c>
      <c r="G126" s="9"/>
      <c r="H126" s="9"/>
      <c r="I126" s="9"/>
      <c r="J126" s="9"/>
      <c r="K126" s="9"/>
      <c r="L126" s="15"/>
      <c r="M126" s="155"/>
      <c r="N126" s="23"/>
      <c r="O126" s="138"/>
      <c r="P126" s="138"/>
    </row>
    <row r="127" spans="1:16" s="3" customFormat="1" ht="12.75" customHeight="1" x14ac:dyDescent="0.3">
      <c r="B127" s="9"/>
      <c r="C127" s="9" t="s">
        <v>39</v>
      </c>
      <c r="D127" s="9"/>
      <c r="E127" s="141"/>
      <c r="F127" s="14">
        <v>7075.88</v>
      </c>
      <c r="G127" s="9"/>
      <c r="H127" s="9"/>
      <c r="I127" s="9"/>
      <c r="J127" s="9"/>
      <c r="K127" s="9"/>
      <c r="L127" s="15"/>
      <c r="M127" s="155"/>
      <c r="N127" s="23"/>
      <c r="O127" s="138"/>
      <c r="P127" s="138"/>
    </row>
    <row r="128" spans="1:16" s="3" customFormat="1" ht="12.75" customHeight="1" x14ac:dyDescent="0.3">
      <c r="B128" s="9"/>
      <c r="C128" s="9" t="s">
        <v>53</v>
      </c>
      <c r="D128" s="9"/>
      <c r="E128" s="141"/>
      <c r="F128" s="14">
        <v>448.51</v>
      </c>
      <c r="G128" s="9"/>
      <c r="H128" s="9"/>
      <c r="I128" s="9"/>
      <c r="J128" s="9"/>
      <c r="K128" s="9"/>
      <c r="L128" s="15"/>
      <c r="M128" s="155"/>
      <c r="N128" s="23"/>
      <c r="O128" s="138"/>
      <c r="P128" s="138"/>
    </row>
    <row r="129" spans="2:16" s="4" customFormat="1" ht="52.8" x14ac:dyDescent="0.25">
      <c r="B129" s="9">
        <v>11</v>
      </c>
      <c r="C129" s="27" t="s">
        <v>94</v>
      </c>
      <c r="D129" s="10">
        <v>8</v>
      </c>
      <c r="E129" s="140" t="s">
        <v>1896</v>
      </c>
      <c r="F129" s="11">
        <f>SUM(F130:F152)</f>
        <v>55089.579999999994</v>
      </c>
      <c r="G129" s="10"/>
      <c r="H129" s="10"/>
      <c r="I129" s="10"/>
      <c r="J129" s="10"/>
      <c r="K129" s="10"/>
      <c r="L129" s="11">
        <f>SUM(F129:K129)</f>
        <v>55089.579999999994</v>
      </c>
      <c r="M129" s="157"/>
      <c r="O129" s="139"/>
      <c r="P129" s="139"/>
    </row>
    <row r="130" spans="2:16" s="1" customFormat="1" ht="12.75" customHeight="1" x14ac:dyDescent="0.25">
      <c r="B130" s="9"/>
      <c r="C130" s="28" t="s">
        <v>57</v>
      </c>
      <c r="D130" s="144">
        <v>-1</v>
      </c>
      <c r="E130" s="141" t="s">
        <v>1942</v>
      </c>
      <c r="F130" s="14">
        <v>659.45</v>
      </c>
      <c r="G130" s="9"/>
      <c r="H130" s="9"/>
      <c r="I130" s="9"/>
      <c r="J130" s="9"/>
      <c r="K130" s="9"/>
      <c r="L130" s="14"/>
      <c r="M130" s="29"/>
      <c r="O130" s="135"/>
      <c r="P130" s="135"/>
    </row>
    <row r="131" spans="2:16" s="1" customFormat="1" ht="12.75" customHeight="1" x14ac:dyDescent="0.25">
      <c r="B131" s="9"/>
      <c r="C131" s="28" t="s">
        <v>47</v>
      </c>
      <c r="D131" s="9"/>
      <c r="E131" s="141"/>
      <c r="F131" s="14">
        <v>375.25</v>
      </c>
      <c r="G131" s="9"/>
      <c r="H131" s="9"/>
      <c r="I131" s="9"/>
      <c r="J131" s="9"/>
      <c r="K131" s="9"/>
      <c r="L131" s="14"/>
      <c r="M131" s="29"/>
      <c r="O131" s="135"/>
      <c r="P131" s="135"/>
    </row>
    <row r="132" spans="2:16" s="1" customFormat="1" ht="12.75" customHeight="1" x14ac:dyDescent="0.25">
      <c r="B132" s="9"/>
      <c r="C132" s="28" t="s">
        <v>95</v>
      </c>
      <c r="D132" s="9"/>
      <c r="E132" s="141"/>
      <c r="F132" s="14">
        <v>2316.89</v>
      </c>
      <c r="G132" s="9"/>
      <c r="H132" s="9"/>
      <c r="I132" s="9"/>
      <c r="J132" s="9"/>
      <c r="K132" s="9"/>
      <c r="L132" s="14"/>
      <c r="M132" s="29"/>
      <c r="O132" s="135"/>
      <c r="P132" s="135"/>
    </row>
    <row r="133" spans="2:16" s="1" customFormat="1" ht="12.75" customHeight="1" x14ac:dyDescent="0.25">
      <c r="B133" s="9"/>
      <c r="C133" s="28" t="s">
        <v>96</v>
      </c>
      <c r="D133" s="9"/>
      <c r="E133" s="141"/>
      <c r="F133" s="14">
        <v>323.76</v>
      </c>
      <c r="G133" s="9"/>
      <c r="H133" s="9"/>
      <c r="I133" s="9"/>
      <c r="J133" s="9"/>
      <c r="K133" s="9"/>
      <c r="L133" s="14"/>
      <c r="M133" s="29"/>
      <c r="O133" s="135"/>
      <c r="P133" s="135"/>
    </row>
    <row r="134" spans="2:16" s="1" customFormat="1" ht="12.75" customHeight="1" x14ac:dyDescent="0.25">
      <c r="B134" s="9"/>
      <c r="C134" s="28" t="s">
        <v>49</v>
      </c>
      <c r="D134" s="9"/>
      <c r="E134" s="141"/>
      <c r="F134" s="14">
        <v>138.76</v>
      </c>
      <c r="G134" s="9"/>
      <c r="H134" s="9"/>
      <c r="I134" s="9"/>
      <c r="J134" s="9"/>
      <c r="K134" s="9"/>
      <c r="L134" s="14"/>
      <c r="M134" s="29"/>
      <c r="O134" s="135"/>
      <c r="P134" s="135"/>
    </row>
    <row r="135" spans="2:16" s="1" customFormat="1" ht="12.75" customHeight="1" x14ac:dyDescent="0.25">
      <c r="B135" s="9"/>
      <c r="C135" s="28" t="s">
        <v>97</v>
      </c>
      <c r="D135" s="9"/>
      <c r="E135" s="141"/>
      <c r="F135" s="14">
        <v>2639.48</v>
      </c>
      <c r="G135" s="9"/>
      <c r="H135" s="9"/>
      <c r="I135" s="9"/>
      <c r="J135" s="9"/>
      <c r="K135" s="9"/>
      <c r="L135" s="14"/>
      <c r="M135" s="29"/>
      <c r="O135" s="135"/>
      <c r="P135" s="135"/>
    </row>
    <row r="136" spans="2:16" s="1" customFormat="1" ht="12.75" customHeight="1" x14ac:dyDescent="0.25">
      <c r="B136" s="9"/>
      <c r="C136" s="28" t="s">
        <v>30</v>
      </c>
      <c r="D136" s="9"/>
      <c r="E136" s="141"/>
      <c r="F136" s="14">
        <v>491.04</v>
      </c>
      <c r="G136" s="9"/>
      <c r="H136" s="9"/>
      <c r="I136" s="9"/>
      <c r="J136" s="9"/>
      <c r="K136" s="9"/>
      <c r="L136" s="14"/>
      <c r="M136" s="29"/>
      <c r="O136" s="135"/>
      <c r="P136" s="135"/>
    </row>
    <row r="137" spans="2:16" s="1" customFormat="1" ht="12.75" customHeight="1" x14ac:dyDescent="0.25">
      <c r="B137" s="9"/>
      <c r="C137" s="28" t="s">
        <v>31</v>
      </c>
      <c r="D137" s="9"/>
      <c r="E137" s="141"/>
      <c r="F137" s="14">
        <v>210.44</v>
      </c>
      <c r="G137" s="9"/>
      <c r="H137" s="9"/>
      <c r="I137" s="9"/>
      <c r="J137" s="9"/>
      <c r="K137" s="9"/>
      <c r="L137" s="14"/>
      <c r="M137" s="29"/>
      <c r="O137" s="135"/>
      <c r="P137" s="135"/>
    </row>
    <row r="138" spans="2:16" s="1" customFormat="1" ht="12.75" customHeight="1" x14ac:dyDescent="0.25">
      <c r="B138" s="9"/>
      <c r="C138" s="28" t="s">
        <v>98</v>
      </c>
      <c r="D138" s="9"/>
      <c r="E138" s="141"/>
      <c r="F138" s="14">
        <v>3043.43</v>
      </c>
      <c r="G138" s="9"/>
      <c r="H138" s="9"/>
      <c r="I138" s="9"/>
      <c r="J138" s="9"/>
      <c r="K138" s="9"/>
      <c r="L138" s="14"/>
      <c r="M138" s="29"/>
      <c r="O138" s="135"/>
      <c r="P138" s="135"/>
    </row>
    <row r="139" spans="2:16" s="1" customFormat="1" ht="12.75" customHeight="1" x14ac:dyDescent="0.25">
      <c r="B139" s="9"/>
      <c r="C139" s="28" t="s">
        <v>99</v>
      </c>
      <c r="D139" s="9"/>
      <c r="E139" s="141"/>
      <c r="F139" s="14">
        <v>2035.66</v>
      </c>
      <c r="G139" s="9"/>
      <c r="H139" s="9"/>
      <c r="I139" s="9"/>
      <c r="J139" s="9"/>
      <c r="K139" s="9"/>
      <c r="L139" s="14"/>
      <c r="M139" s="29"/>
      <c r="O139" s="135"/>
      <c r="P139" s="135"/>
    </row>
    <row r="140" spans="2:16" s="1" customFormat="1" ht="12.75" customHeight="1" x14ac:dyDescent="0.25">
      <c r="B140" s="9"/>
      <c r="C140" s="28" t="s">
        <v>60</v>
      </c>
      <c r="D140" s="9"/>
      <c r="E140" s="141"/>
      <c r="F140" s="14">
        <v>353.56</v>
      </c>
      <c r="G140" s="9"/>
      <c r="H140" s="9"/>
      <c r="I140" s="9"/>
      <c r="J140" s="9"/>
      <c r="K140" s="9"/>
      <c r="L140" s="14"/>
      <c r="M140" s="29"/>
      <c r="O140" s="135"/>
      <c r="P140" s="135"/>
    </row>
    <row r="141" spans="2:16" s="1" customFormat="1" ht="12.75" customHeight="1" x14ac:dyDescent="0.25">
      <c r="B141" s="9"/>
      <c r="C141" s="28" t="s">
        <v>100</v>
      </c>
      <c r="D141" s="9"/>
      <c r="E141" s="141"/>
      <c r="F141" s="14">
        <v>481.33</v>
      </c>
      <c r="G141" s="9"/>
      <c r="H141" s="9"/>
      <c r="I141" s="9"/>
      <c r="J141" s="9"/>
      <c r="K141" s="9"/>
      <c r="L141" s="14"/>
      <c r="M141" s="29"/>
      <c r="O141" s="135"/>
      <c r="P141" s="135"/>
    </row>
    <row r="142" spans="2:16" s="1" customFormat="1" ht="12.75" customHeight="1" x14ac:dyDescent="0.25">
      <c r="B142" s="9"/>
      <c r="C142" s="28" t="s">
        <v>32</v>
      </c>
      <c r="D142" s="9"/>
      <c r="E142" s="141"/>
      <c r="F142" s="14">
        <v>35.5</v>
      </c>
      <c r="G142" s="9"/>
      <c r="H142" s="9"/>
      <c r="I142" s="9"/>
      <c r="J142" s="9"/>
      <c r="K142" s="9"/>
      <c r="L142" s="14"/>
      <c r="M142" s="29"/>
      <c r="O142" s="135"/>
      <c r="P142" s="135"/>
    </row>
    <row r="143" spans="2:16" s="1" customFormat="1" ht="12.75" customHeight="1" x14ac:dyDescent="0.25">
      <c r="B143" s="9"/>
      <c r="C143" s="28" t="s">
        <v>33</v>
      </c>
      <c r="D143" s="9"/>
      <c r="E143" s="141"/>
      <c r="F143" s="14">
        <v>15.22</v>
      </c>
      <c r="G143" s="9"/>
      <c r="H143" s="9"/>
      <c r="I143" s="9"/>
      <c r="J143" s="9"/>
      <c r="K143" s="9"/>
      <c r="L143" s="14"/>
      <c r="M143" s="29"/>
      <c r="O143" s="135"/>
      <c r="P143" s="135"/>
    </row>
    <row r="144" spans="2:16" s="1" customFormat="1" ht="12.75" customHeight="1" x14ac:dyDescent="0.25">
      <c r="B144" s="9"/>
      <c r="C144" s="28" t="s">
        <v>101</v>
      </c>
      <c r="D144" s="9"/>
      <c r="E144" s="141"/>
      <c r="F144" s="14">
        <v>102.53</v>
      </c>
      <c r="G144" s="9"/>
      <c r="H144" s="9"/>
      <c r="I144" s="9"/>
      <c r="J144" s="9"/>
      <c r="K144" s="9"/>
      <c r="L144" s="14"/>
      <c r="M144" s="29"/>
      <c r="O144" s="135"/>
      <c r="P144" s="135"/>
    </row>
    <row r="145" spans="2:16" s="1" customFormat="1" ht="12.75" customHeight="1" x14ac:dyDescent="0.25">
      <c r="B145" s="9"/>
      <c r="C145" s="28" t="s">
        <v>102</v>
      </c>
      <c r="D145" s="9"/>
      <c r="E145" s="141"/>
      <c r="F145" s="14">
        <v>66.959999999999994</v>
      </c>
      <c r="G145" s="9"/>
      <c r="H145" s="9"/>
      <c r="I145" s="9"/>
      <c r="J145" s="9"/>
      <c r="K145" s="9"/>
      <c r="L145" s="14"/>
      <c r="M145" s="29"/>
      <c r="O145" s="135"/>
      <c r="P145" s="135"/>
    </row>
    <row r="146" spans="2:16" s="1" customFormat="1" ht="12.75" customHeight="1" x14ac:dyDescent="0.25">
      <c r="B146" s="9"/>
      <c r="C146" s="28" t="s">
        <v>103</v>
      </c>
      <c r="D146" s="9"/>
      <c r="E146" s="141"/>
      <c r="F146" s="14">
        <v>127.98</v>
      </c>
      <c r="G146" s="9"/>
      <c r="H146" s="9"/>
      <c r="I146" s="9"/>
      <c r="J146" s="9"/>
      <c r="K146" s="9"/>
      <c r="L146" s="14"/>
      <c r="M146" s="29"/>
      <c r="O146" s="135"/>
      <c r="P146" s="135"/>
    </row>
    <row r="147" spans="2:16" s="1" customFormat="1" ht="12.75" customHeight="1" x14ac:dyDescent="0.25">
      <c r="B147" s="9"/>
      <c r="C147" s="28" t="s">
        <v>37</v>
      </c>
      <c r="D147" s="9"/>
      <c r="E147" s="141"/>
      <c r="F147" s="14">
        <v>6009.97</v>
      </c>
      <c r="G147" s="9"/>
      <c r="H147" s="9"/>
      <c r="I147" s="9"/>
      <c r="J147" s="9"/>
      <c r="K147" s="9"/>
      <c r="L147" s="14"/>
      <c r="M147" s="29"/>
      <c r="O147" s="135"/>
      <c r="P147" s="135"/>
    </row>
    <row r="148" spans="2:16" s="1" customFormat="1" ht="12.75" customHeight="1" x14ac:dyDescent="0.25">
      <c r="B148" s="9"/>
      <c r="C148" s="28" t="s">
        <v>38</v>
      </c>
      <c r="D148" s="9"/>
      <c r="E148" s="141"/>
      <c r="F148" s="14">
        <v>3800.35</v>
      </c>
      <c r="G148" s="9"/>
      <c r="H148" s="9"/>
      <c r="I148" s="9"/>
      <c r="J148" s="9"/>
      <c r="K148" s="9"/>
      <c r="L148" s="14"/>
      <c r="M148" s="29"/>
      <c r="O148" s="135"/>
      <c r="P148" s="135"/>
    </row>
    <row r="149" spans="2:16" s="1" customFormat="1" ht="12.75" customHeight="1" x14ac:dyDescent="0.25">
      <c r="B149" s="9"/>
      <c r="C149" s="28" t="s">
        <v>104</v>
      </c>
      <c r="D149" s="9"/>
      <c r="E149" s="141"/>
      <c r="F149" s="14">
        <v>1062.5999999999999</v>
      </c>
      <c r="G149" s="9"/>
      <c r="H149" s="9"/>
      <c r="I149" s="9"/>
      <c r="J149" s="9"/>
      <c r="K149" s="9"/>
      <c r="L149" s="14"/>
      <c r="M149" s="29"/>
      <c r="O149" s="135"/>
      <c r="P149" s="135"/>
    </row>
    <row r="150" spans="2:16" s="1" customFormat="1" ht="12.75" customHeight="1" x14ac:dyDescent="0.25">
      <c r="B150" s="9"/>
      <c r="C150" s="28" t="s">
        <v>105</v>
      </c>
      <c r="D150" s="9"/>
      <c r="E150" s="141"/>
      <c r="F150" s="14">
        <v>30254.3</v>
      </c>
      <c r="G150" s="9"/>
      <c r="H150" s="9"/>
      <c r="I150" s="9"/>
      <c r="J150" s="9"/>
      <c r="K150" s="9"/>
      <c r="L150" s="14"/>
      <c r="M150" s="29"/>
      <c r="O150" s="135"/>
      <c r="P150" s="135"/>
    </row>
    <row r="151" spans="2:16" s="1" customFormat="1" ht="12.75" customHeight="1" x14ac:dyDescent="0.25">
      <c r="B151" s="9"/>
      <c r="C151" s="28" t="s">
        <v>106</v>
      </c>
      <c r="D151" s="9"/>
      <c r="E151" s="141"/>
      <c r="F151" s="14">
        <v>185.12</v>
      </c>
      <c r="G151" s="9"/>
      <c r="H151" s="9"/>
      <c r="I151" s="9"/>
      <c r="J151" s="9"/>
      <c r="K151" s="9"/>
      <c r="L151" s="14"/>
      <c r="M151" s="29"/>
      <c r="O151" s="135"/>
      <c r="P151" s="135"/>
    </row>
    <row r="152" spans="2:16" s="1" customFormat="1" ht="12.75" customHeight="1" x14ac:dyDescent="0.25">
      <c r="B152" s="9"/>
      <c r="C152" s="28" t="s">
        <v>107</v>
      </c>
      <c r="D152" s="9"/>
      <c r="E152" s="141"/>
      <c r="F152" s="14">
        <v>360</v>
      </c>
      <c r="G152" s="9"/>
      <c r="H152" s="9"/>
      <c r="I152" s="9"/>
      <c r="J152" s="9"/>
      <c r="K152" s="9"/>
      <c r="L152" s="14"/>
      <c r="M152" s="29"/>
      <c r="O152" s="135"/>
      <c r="P152" s="135"/>
    </row>
    <row r="153" spans="2:16" s="4" customFormat="1" ht="12.75" customHeight="1" x14ac:dyDescent="0.25">
      <c r="B153" s="9">
        <v>12</v>
      </c>
      <c r="C153" s="27" t="s">
        <v>108</v>
      </c>
      <c r="D153" s="10">
        <v>11</v>
      </c>
      <c r="E153" s="140" t="s">
        <v>1895</v>
      </c>
      <c r="F153" s="11">
        <f>SUM(F154:F162)</f>
        <v>61104.54</v>
      </c>
      <c r="G153" s="10"/>
      <c r="H153" s="10"/>
      <c r="I153" s="10"/>
      <c r="J153" s="10"/>
      <c r="K153" s="10"/>
      <c r="L153" s="11">
        <f>SUM(F153:K153)</f>
        <v>61104.54</v>
      </c>
      <c r="M153" s="29"/>
      <c r="O153" s="139"/>
      <c r="P153" s="139"/>
    </row>
    <row r="154" spans="2:16" s="1" customFormat="1" ht="12.75" customHeight="1" x14ac:dyDescent="0.25">
      <c r="B154" s="9"/>
      <c r="C154" s="28" t="s">
        <v>109</v>
      </c>
      <c r="D154" s="9"/>
      <c r="E154" s="141"/>
      <c r="F154" s="14">
        <v>5096.6899999999996</v>
      </c>
      <c r="G154" s="9"/>
      <c r="H154" s="9"/>
      <c r="I154" s="9"/>
      <c r="J154" s="9"/>
      <c r="K154" s="9"/>
      <c r="L154" s="14"/>
      <c r="M154" s="29"/>
      <c r="O154" s="135"/>
      <c r="P154" s="135"/>
    </row>
    <row r="155" spans="2:16" s="1" customFormat="1" ht="12.75" customHeight="1" x14ac:dyDescent="0.25">
      <c r="B155" s="9"/>
      <c r="C155" s="28" t="s">
        <v>110</v>
      </c>
      <c r="D155" s="9"/>
      <c r="E155" s="141"/>
      <c r="F155" s="14">
        <v>1833.42</v>
      </c>
      <c r="G155" s="9"/>
      <c r="H155" s="9"/>
      <c r="I155" s="9"/>
      <c r="J155" s="9"/>
      <c r="K155" s="9"/>
      <c r="L155" s="14"/>
      <c r="M155" s="29"/>
      <c r="O155" s="135"/>
      <c r="P155" s="135"/>
    </row>
    <row r="156" spans="2:16" s="1" customFormat="1" ht="12.75" customHeight="1" x14ac:dyDescent="0.25">
      <c r="B156" s="9"/>
      <c r="C156" s="28" t="s">
        <v>111</v>
      </c>
      <c r="D156" s="9"/>
      <c r="E156" s="141"/>
      <c r="F156" s="14">
        <v>4457.74</v>
      </c>
      <c r="G156" s="9"/>
      <c r="H156" s="9"/>
      <c r="I156" s="9"/>
      <c r="J156" s="9"/>
      <c r="K156" s="9"/>
      <c r="L156" s="14"/>
      <c r="M156" s="29"/>
      <c r="O156" s="135"/>
      <c r="P156" s="135"/>
    </row>
    <row r="157" spans="2:16" s="1" customFormat="1" ht="12.75" customHeight="1" x14ac:dyDescent="0.25">
      <c r="B157" s="9"/>
      <c r="C157" s="28" t="s">
        <v>112</v>
      </c>
      <c r="D157" s="9"/>
      <c r="E157" s="141"/>
      <c r="F157" s="14">
        <v>1601.17</v>
      </c>
      <c r="G157" s="9"/>
      <c r="H157" s="9"/>
      <c r="I157" s="9"/>
      <c r="J157" s="9"/>
      <c r="K157" s="9"/>
      <c r="L157" s="14"/>
      <c r="M157" s="29"/>
      <c r="O157" s="135"/>
      <c r="P157" s="135"/>
    </row>
    <row r="158" spans="2:16" s="1" customFormat="1" ht="12.75" customHeight="1" x14ac:dyDescent="0.25">
      <c r="B158" s="9"/>
      <c r="C158" s="28" t="s">
        <v>113</v>
      </c>
      <c r="D158" s="9"/>
      <c r="E158" s="141"/>
      <c r="F158" s="14">
        <v>155.56</v>
      </c>
      <c r="G158" s="9"/>
      <c r="H158" s="9"/>
      <c r="I158" s="9"/>
      <c r="J158" s="9"/>
      <c r="K158" s="9"/>
      <c r="L158" s="14"/>
      <c r="M158" s="29"/>
      <c r="O158" s="135"/>
      <c r="P158" s="135"/>
    </row>
    <row r="159" spans="2:16" s="1" customFormat="1" ht="12.75" customHeight="1" x14ac:dyDescent="0.25">
      <c r="B159" s="9"/>
      <c r="C159" s="28" t="s">
        <v>104</v>
      </c>
      <c r="D159" s="9"/>
      <c r="E159" s="141"/>
      <c r="F159" s="14">
        <v>47687.23</v>
      </c>
      <c r="G159" s="9"/>
      <c r="H159" s="9"/>
      <c r="I159" s="9"/>
      <c r="J159" s="9"/>
      <c r="K159" s="9"/>
      <c r="L159" s="14"/>
      <c r="M159" s="29"/>
      <c r="O159" s="135"/>
      <c r="P159" s="135"/>
    </row>
    <row r="160" spans="2:16" s="1" customFormat="1" ht="12.75" customHeight="1" x14ac:dyDescent="0.25">
      <c r="B160" s="9"/>
      <c r="C160" s="28" t="s">
        <v>114</v>
      </c>
      <c r="D160" s="9"/>
      <c r="E160" s="141"/>
      <c r="F160" s="14">
        <v>48.3</v>
      </c>
      <c r="G160" s="9"/>
      <c r="H160" s="9"/>
      <c r="I160" s="9"/>
      <c r="J160" s="9"/>
      <c r="K160" s="9"/>
      <c r="L160" s="14"/>
      <c r="M160" s="29"/>
      <c r="O160" s="135"/>
      <c r="P160" s="135"/>
    </row>
    <row r="161" spans="2:16" s="1" customFormat="1" ht="12.75" customHeight="1" x14ac:dyDescent="0.25">
      <c r="B161" s="9"/>
      <c r="C161" s="28" t="s">
        <v>115</v>
      </c>
      <c r="D161" s="9"/>
      <c r="E161" s="141"/>
      <c r="F161" s="14">
        <v>116.36</v>
      </c>
      <c r="G161" s="9"/>
      <c r="H161" s="9"/>
      <c r="I161" s="9"/>
      <c r="J161" s="9"/>
      <c r="K161" s="9"/>
      <c r="L161" s="14"/>
      <c r="M161" s="29"/>
      <c r="O161" s="135"/>
      <c r="P161" s="135"/>
    </row>
    <row r="162" spans="2:16" s="1" customFormat="1" ht="12.75" customHeight="1" x14ac:dyDescent="0.25">
      <c r="B162" s="9"/>
      <c r="C162" s="28" t="s">
        <v>116</v>
      </c>
      <c r="D162" s="9"/>
      <c r="E162" s="141"/>
      <c r="F162" s="14">
        <v>108.07</v>
      </c>
      <c r="G162" s="9"/>
      <c r="H162" s="9"/>
      <c r="I162" s="9"/>
      <c r="J162" s="9"/>
      <c r="K162" s="9"/>
      <c r="L162" s="14"/>
      <c r="M162" s="29"/>
      <c r="O162" s="135"/>
      <c r="P162" s="135"/>
    </row>
    <row r="163" spans="2:16" s="4" customFormat="1" ht="12.75" customHeight="1" x14ac:dyDescent="0.25">
      <c r="B163" s="9">
        <v>13</v>
      </c>
      <c r="C163" s="27" t="s">
        <v>117</v>
      </c>
      <c r="D163" s="10">
        <v>1</v>
      </c>
      <c r="E163" s="140" t="s">
        <v>1895</v>
      </c>
      <c r="F163" s="11">
        <f>SUM(F164:F177)</f>
        <v>13143</v>
      </c>
      <c r="G163" s="10"/>
      <c r="H163" s="10"/>
      <c r="I163" s="10"/>
      <c r="J163" s="10"/>
      <c r="K163" s="10"/>
      <c r="L163" s="11">
        <f>SUM(F163:K163)</f>
        <v>13143</v>
      </c>
      <c r="M163" s="29"/>
      <c r="O163" s="139"/>
      <c r="P163" s="139"/>
    </row>
    <row r="164" spans="2:16" s="1" customFormat="1" ht="12.75" customHeight="1" x14ac:dyDescent="0.25">
      <c r="B164" s="9"/>
      <c r="C164" s="28" t="s">
        <v>109</v>
      </c>
      <c r="D164" s="9"/>
      <c r="E164" s="141"/>
      <c r="F164" s="14">
        <v>396.06</v>
      </c>
      <c r="G164" s="9"/>
      <c r="H164" s="9"/>
      <c r="I164" s="9"/>
      <c r="J164" s="9"/>
      <c r="K164" s="9"/>
      <c r="L164" s="14"/>
      <c r="M164" s="29"/>
      <c r="O164" s="135"/>
      <c r="P164" s="135"/>
    </row>
    <row r="165" spans="2:16" s="1" customFormat="1" ht="12.75" customHeight="1" x14ac:dyDescent="0.25">
      <c r="B165" s="9"/>
      <c r="C165" s="28" t="s">
        <v>95</v>
      </c>
      <c r="D165" s="9"/>
      <c r="E165" s="141"/>
      <c r="F165" s="14">
        <v>396.06</v>
      </c>
      <c r="G165" s="9"/>
      <c r="H165" s="9"/>
      <c r="I165" s="9"/>
      <c r="J165" s="9"/>
      <c r="K165" s="9"/>
      <c r="L165" s="14"/>
      <c r="M165" s="29"/>
      <c r="O165" s="135"/>
      <c r="P165" s="135"/>
    </row>
    <row r="166" spans="2:16" s="1" customFormat="1" ht="12.75" customHeight="1" x14ac:dyDescent="0.25">
      <c r="B166" s="9"/>
      <c r="C166" s="28" t="s">
        <v>110</v>
      </c>
      <c r="D166" s="9"/>
      <c r="E166" s="141"/>
      <c r="F166" s="14">
        <v>310.68</v>
      </c>
      <c r="G166" s="9"/>
      <c r="H166" s="9"/>
      <c r="I166" s="9"/>
      <c r="J166" s="9"/>
      <c r="K166" s="9"/>
      <c r="L166" s="14"/>
      <c r="M166" s="29"/>
      <c r="O166" s="135"/>
      <c r="P166" s="135"/>
    </row>
    <row r="167" spans="2:16" s="1" customFormat="1" ht="12.75" customHeight="1" x14ac:dyDescent="0.25">
      <c r="B167" s="9"/>
      <c r="C167" s="28" t="s">
        <v>97</v>
      </c>
      <c r="D167" s="9"/>
      <c r="E167" s="141"/>
      <c r="F167" s="14">
        <v>310.68</v>
      </c>
      <c r="G167" s="9"/>
      <c r="H167" s="9"/>
      <c r="I167" s="9"/>
      <c r="J167" s="9"/>
      <c r="K167" s="9"/>
      <c r="L167" s="14"/>
      <c r="M167" s="29"/>
      <c r="O167" s="135"/>
      <c r="P167" s="135"/>
    </row>
    <row r="168" spans="2:16" s="1" customFormat="1" ht="12.75" customHeight="1" x14ac:dyDescent="0.25">
      <c r="B168" s="9"/>
      <c r="C168" s="28" t="s">
        <v>111</v>
      </c>
      <c r="D168" s="9"/>
      <c r="E168" s="141"/>
      <c r="F168" s="14">
        <v>1123.4100000000001</v>
      </c>
      <c r="G168" s="9"/>
      <c r="H168" s="9"/>
      <c r="I168" s="9"/>
      <c r="J168" s="9"/>
      <c r="K168" s="9"/>
      <c r="L168" s="14"/>
      <c r="M168" s="29"/>
      <c r="O168" s="135"/>
      <c r="P168" s="135"/>
    </row>
    <row r="169" spans="2:16" s="1" customFormat="1" ht="12.75" customHeight="1" x14ac:dyDescent="0.25">
      <c r="B169" s="9"/>
      <c r="C169" s="28" t="s">
        <v>98</v>
      </c>
      <c r="D169" s="9"/>
      <c r="E169" s="141"/>
      <c r="F169" s="14">
        <v>419.21</v>
      </c>
      <c r="G169" s="9"/>
      <c r="H169" s="9"/>
      <c r="I169" s="9"/>
      <c r="J169" s="9"/>
      <c r="K169" s="9"/>
      <c r="L169" s="14"/>
      <c r="M169" s="29"/>
      <c r="O169" s="135"/>
      <c r="P169" s="135"/>
    </row>
    <row r="170" spans="2:16" s="1" customFormat="1" ht="12.75" customHeight="1" x14ac:dyDescent="0.25">
      <c r="B170" s="9"/>
      <c r="C170" s="28" t="s">
        <v>118</v>
      </c>
      <c r="D170" s="9"/>
      <c r="E170" s="141"/>
      <c r="F170" s="14">
        <v>80.27</v>
      </c>
      <c r="G170" s="9"/>
      <c r="H170" s="9"/>
      <c r="I170" s="9"/>
      <c r="J170" s="9"/>
      <c r="K170" s="9"/>
      <c r="L170" s="14"/>
      <c r="M170" s="29"/>
      <c r="O170" s="135"/>
      <c r="P170" s="135"/>
    </row>
    <row r="171" spans="2:16" s="1" customFormat="1" ht="12.75" customHeight="1" x14ac:dyDescent="0.25">
      <c r="B171" s="9"/>
      <c r="C171" s="28" t="s">
        <v>101</v>
      </c>
      <c r="D171" s="9"/>
      <c r="E171" s="141"/>
      <c r="F171" s="14">
        <v>80.27</v>
      </c>
      <c r="G171" s="9"/>
      <c r="H171" s="9"/>
      <c r="I171" s="9"/>
      <c r="J171" s="9"/>
      <c r="K171" s="9"/>
      <c r="L171" s="14"/>
      <c r="M171" s="29"/>
      <c r="O171" s="135"/>
      <c r="P171" s="135"/>
    </row>
    <row r="172" spans="2:16" s="1" customFormat="1" ht="12.75" customHeight="1" x14ac:dyDescent="0.25">
      <c r="B172" s="9"/>
      <c r="C172" s="28" t="s">
        <v>113</v>
      </c>
      <c r="D172" s="9"/>
      <c r="E172" s="141"/>
      <c r="F172" s="14">
        <v>48.99</v>
      </c>
      <c r="G172" s="9"/>
      <c r="H172" s="9"/>
      <c r="I172" s="9"/>
      <c r="J172" s="9"/>
      <c r="K172" s="9"/>
      <c r="L172" s="14"/>
      <c r="M172" s="29"/>
      <c r="O172" s="135"/>
      <c r="P172" s="135"/>
    </row>
    <row r="173" spans="2:16" s="1" customFormat="1" ht="12.75" customHeight="1" x14ac:dyDescent="0.25">
      <c r="B173" s="9"/>
      <c r="C173" s="28" t="s">
        <v>102</v>
      </c>
      <c r="D173" s="9"/>
      <c r="E173" s="141"/>
      <c r="F173" s="14">
        <v>48.99</v>
      </c>
      <c r="G173" s="9"/>
      <c r="H173" s="9"/>
      <c r="I173" s="9"/>
      <c r="J173" s="9"/>
      <c r="K173" s="9"/>
      <c r="L173" s="14"/>
      <c r="M173" s="29"/>
      <c r="O173" s="135"/>
      <c r="P173" s="135"/>
    </row>
    <row r="174" spans="2:16" s="1" customFormat="1" ht="12.75" customHeight="1" x14ac:dyDescent="0.25">
      <c r="B174" s="9"/>
      <c r="C174" s="28" t="s">
        <v>104</v>
      </c>
      <c r="D174" s="9"/>
      <c r="E174" s="141"/>
      <c r="F174" s="14">
        <v>4705.42</v>
      </c>
      <c r="G174" s="9"/>
      <c r="H174" s="9"/>
      <c r="I174" s="9"/>
      <c r="J174" s="9"/>
      <c r="K174" s="9"/>
      <c r="L174" s="14"/>
      <c r="M174" s="29"/>
      <c r="O174" s="135"/>
      <c r="P174" s="135"/>
    </row>
    <row r="175" spans="2:16" s="1" customFormat="1" ht="12.75" customHeight="1" x14ac:dyDescent="0.25">
      <c r="B175" s="9"/>
      <c r="C175" s="28" t="s">
        <v>105</v>
      </c>
      <c r="D175" s="9"/>
      <c r="E175" s="141"/>
      <c r="F175" s="14">
        <v>4705.42</v>
      </c>
      <c r="G175" s="9"/>
      <c r="H175" s="9"/>
      <c r="I175" s="9"/>
      <c r="J175" s="9"/>
      <c r="K175" s="9"/>
      <c r="L175" s="14"/>
      <c r="M175" s="29"/>
      <c r="O175" s="135"/>
      <c r="P175" s="135"/>
    </row>
    <row r="176" spans="2:16" s="1" customFormat="1" ht="12.75" customHeight="1" x14ac:dyDescent="0.25">
      <c r="B176" s="9"/>
      <c r="C176" s="28" t="s">
        <v>119</v>
      </c>
      <c r="D176" s="9"/>
      <c r="E176" s="141"/>
      <c r="F176" s="14">
        <v>258.77</v>
      </c>
      <c r="G176" s="9"/>
      <c r="H176" s="9"/>
      <c r="I176" s="9"/>
      <c r="J176" s="9"/>
      <c r="K176" s="9"/>
      <c r="L176" s="14"/>
      <c r="M176" s="29"/>
      <c r="O176" s="135"/>
      <c r="P176" s="135"/>
    </row>
    <row r="177" spans="2:16" s="1" customFormat="1" ht="12.75" customHeight="1" x14ac:dyDescent="0.25">
      <c r="B177" s="9"/>
      <c r="C177" s="28" t="s">
        <v>107</v>
      </c>
      <c r="D177" s="9"/>
      <c r="E177" s="141"/>
      <c r="F177" s="14">
        <v>258.77</v>
      </c>
      <c r="G177" s="9"/>
      <c r="H177" s="9"/>
      <c r="I177" s="9"/>
      <c r="J177" s="9"/>
      <c r="K177" s="9"/>
      <c r="L177" s="14"/>
      <c r="M177" s="29"/>
      <c r="O177" s="135"/>
      <c r="P177" s="135"/>
    </row>
    <row r="178" spans="2:16" s="4" customFormat="1" ht="12.75" customHeight="1" x14ac:dyDescent="0.25">
      <c r="B178" s="9">
        <v>14</v>
      </c>
      <c r="C178" s="27" t="s">
        <v>120</v>
      </c>
      <c r="D178" s="10">
        <v>3</v>
      </c>
      <c r="E178" s="140" t="s">
        <v>1895</v>
      </c>
      <c r="F178" s="11">
        <f>SUM(F179:F187)</f>
        <v>10004</v>
      </c>
      <c r="G178" s="10"/>
      <c r="H178" s="10"/>
      <c r="I178" s="10"/>
      <c r="J178" s="10"/>
      <c r="K178" s="10"/>
      <c r="L178" s="11">
        <f>SUM(F178:K178)</f>
        <v>10004</v>
      </c>
      <c r="M178" s="29"/>
      <c r="O178" s="139"/>
      <c r="P178" s="139"/>
    </row>
    <row r="179" spans="2:16" s="1" customFormat="1" ht="12.75" customHeight="1" x14ac:dyDescent="0.25">
      <c r="B179" s="9"/>
      <c r="C179" s="28" t="s">
        <v>78</v>
      </c>
      <c r="D179" s="9"/>
      <c r="E179" s="141"/>
      <c r="F179" s="14">
        <v>535.67999999999995</v>
      </c>
      <c r="G179" s="9"/>
      <c r="H179" s="9"/>
      <c r="I179" s="9"/>
      <c r="J179" s="9"/>
      <c r="K179" s="9"/>
      <c r="L179" s="14"/>
      <c r="M179" s="29"/>
      <c r="O179" s="135"/>
      <c r="P179" s="135"/>
    </row>
    <row r="180" spans="2:16" s="1" customFormat="1" ht="12.75" customHeight="1" x14ac:dyDescent="0.25">
      <c r="B180" s="9"/>
      <c r="C180" s="28" t="s">
        <v>109</v>
      </c>
      <c r="D180" s="9"/>
      <c r="E180" s="141"/>
      <c r="F180" s="14">
        <v>138.6</v>
      </c>
      <c r="G180" s="9"/>
      <c r="H180" s="9"/>
      <c r="I180" s="9"/>
      <c r="J180" s="9"/>
      <c r="K180" s="9"/>
      <c r="L180" s="14"/>
      <c r="M180" s="29"/>
      <c r="O180" s="135"/>
      <c r="P180" s="135"/>
    </row>
    <row r="181" spans="2:16" s="1" customFormat="1" ht="12.75" customHeight="1" x14ac:dyDescent="0.25">
      <c r="B181" s="9"/>
      <c r="C181" s="28" t="s">
        <v>80</v>
      </c>
      <c r="D181" s="9"/>
      <c r="E181" s="141"/>
      <c r="F181" s="14">
        <v>218.84</v>
      </c>
      <c r="G181" s="9"/>
      <c r="H181" s="9"/>
      <c r="I181" s="9"/>
      <c r="J181" s="9"/>
      <c r="K181" s="9"/>
      <c r="L181" s="14"/>
      <c r="M181" s="29"/>
      <c r="O181" s="135"/>
      <c r="P181" s="135"/>
    </row>
    <row r="182" spans="2:16" s="1" customFormat="1" ht="12.75" customHeight="1" x14ac:dyDescent="0.25">
      <c r="B182" s="9"/>
      <c r="C182" s="28" t="s">
        <v>110</v>
      </c>
      <c r="D182" s="9"/>
      <c r="E182" s="141"/>
      <c r="F182" s="14">
        <v>233.89</v>
      </c>
      <c r="G182" s="9"/>
      <c r="H182" s="9"/>
      <c r="I182" s="9"/>
      <c r="J182" s="9"/>
      <c r="K182" s="9"/>
      <c r="L182" s="14"/>
      <c r="M182" s="29"/>
      <c r="O182" s="135"/>
      <c r="P182" s="135"/>
    </row>
    <row r="183" spans="2:16" s="1" customFormat="1" ht="12.75" customHeight="1" x14ac:dyDescent="0.25">
      <c r="B183" s="9"/>
      <c r="C183" s="28" t="s">
        <v>121</v>
      </c>
      <c r="D183" s="9"/>
      <c r="E183" s="141"/>
      <c r="F183" s="14">
        <v>457.69</v>
      </c>
      <c r="G183" s="9"/>
      <c r="H183" s="9"/>
      <c r="I183" s="9"/>
      <c r="J183" s="9"/>
      <c r="K183" s="9"/>
      <c r="L183" s="14"/>
      <c r="M183" s="29"/>
      <c r="O183" s="135"/>
      <c r="P183" s="135"/>
    </row>
    <row r="184" spans="2:16" s="1" customFormat="1" ht="12.75" customHeight="1" x14ac:dyDescent="0.25">
      <c r="B184" s="9"/>
      <c r="C184" s="28" t="s">
        <v>88</v>
      </c>
      <c r="D184" s="9"/>
      <c r="E184" s="141"/>
      <c r="F184" s="14">
        <v>5419.06</v>
      </c>
      <c r="G184" s="9"/>
      <c r="H184" s="9"/>
      <c r="I184" s="9"/>
      <c r="J184" s="9"/>
      <c r="K184" s="9"/>
      <c r="L184" s="14"/>
      <c r="M184" s="29"/>
      <c r="O184" s="135"/>
      <c r="P184" s="135"/>
    </row>
    <row r="185" spans="2:16" s="1" customFormat="1" ht="12.75" customHeight="1" x14ac:dyDescent="0.25">
      <c r="B185" s="9"/>
      <c r="C185" s="28" t="s">
        <v>104</v>
      </c>
      <c r="D185" s="9"/>
      <c r="E185" s="141"/>
      <c r="F185" s="14">
        <v>2950.49</v>
      </c>
      <c r="G185" s="9"/>
      <c r="H185" s="9"/>
      <c r="I185" s="9"/>
      <c r="J185" s="9"/>
      <c r="K185" s="9"/>
      <c r="L185" s="14"/>
      <c r="M185" s="29"/>
      <c r="O185" s="135"/>
      <c r="P185" s="135"/>
    </row>
    <row r="186" spans="2:16" s="1" customFormat="1" ht="12.75" customHeight="1" x14ac:dyDescent="0.25">
      <c r="B186" s="9"/>
      <c r="C186" s="28" t="s">
        <v>115</v>
      </c>
      <c r="D186" s="9"/>
      <c r="E186" s="141"/>
      <c r="F186" s="14">
        <v>28.34</v>
      </c>
      <c r="G186" s="9"/>
      <c r="H186" s="9"/>
      <c r="I186" s="9"/>
      <c r="J186" s="9"/>
      <c r="K186" s="9"/>
      <c r="L186" s="14"/>
      <c r="M186" s="29"/>
      <c r="O186" s="135"/>
      <c r="P186" s="135"/>
    </row>
    <row r="187" spans="2:16" s="1" customFormat="1" ht="12.75" customHeight="1" x14ac:dyDescent="0.25">
      <c r="B187" s="9"/>
      <c r="C187" s="28" t="s">
        <v>116</v>
      </c>
      <c r="D187" s="9"/>
      <c r="E187" s="141"/>
      <c r="F187" s="14">
        <v>21.41</v>
      </c>
      <c r="G187" s="9"/>
      <c r="H187" s="9"/>
      <c r="I187" s="9"/>
      <c r="J187" s="9"/>
      <c r="K187" s="9"/>
      <c r="L187" s="14"/>
      <c r="M187" s="29"/>
      <c r="O187" s="135"/>
      <c r="P187" s="135"/>
    </row>
    <row r="188" spans="2:16" s="4" customFormat="1" ht="12.75" customHeight="1" x14ac:dyDescent="0.25">
      <c r="B188" s="9">
        <v>15</v>
      </c>
      <c r="C188" s="27" t="s">
        <v>122</v>
      </c>
      <c r="D188" s="10">
        <v>1</v>
      </c>
      <c r="E188" s="140" t="s">
        <v>1895</v>
      </c>
      <c r="F188" s="11">
        <f>SUM(F189:F189)</f>
        <v>1062.5999999999999</v>
      </c>
      <c r="G188" s="10"/>
      <c r="H188" s="10"/>
      <c r="I188" s="10"/>
      <c r="J188" s="10"/>
      <c r="K188" s="10"/>
      <c r="L188" s="11">
        <f>SUM(F188:K188)</f>
        <v>1062.5999999999999</v>
      </c>
      <c r="M188" s="29"/>
      <c r="O188" s="139"/>
      <c r="P188" s="139"/>
    </row>
    <row r="189" spans="2:16" s="1" customFormat="1" ht="12.75" customHeight="1" x14ac:dyDescent="0.25">
      <c r="B189" s="9"/>
      <c r="C189" s="28" t="s">
        <v>104</v>
      </c>
      <c r="D189" s="9"/>
      <c r="E189" s="141"/>
      <c r="F189" s="14">
        <v>1062.5999999999999</v>
      </c>
      <c r="G189" s="9"/>
      <c r="H189" s="9"/>
      <c r="I189" s="9"/>
      <c r="J189" s="9"/>
      <c r="K189" s="9"/>
      <c r="L189" s="14"/>
      <c r="M189" s="29"/>
      <c r="O189" s="135"/>
      <c r="P189" s="135"/>
    </row>
    <row r="190" spans="2:16" s="4" customFormat="1" ht="12.75" customHeight="1" x14ac:dyDescent="0.25">
      <c r="B190" s="9">
        <v>16</v>
      </c>
      <c r="C190" s="27" t="s">
        <v>123</v>
      </c>
      <c r="D190" s="10">
        <v>1</v>
      </c>
      <c r="E190" s="140" t="s">
        <v>1897</v>
      </c>
      <c r="F190" s="11">
        <f>SUM(F191:F206)</f>
        <v>38814.93</v>
      </c>
      <c r="G190" s="10"/>
      <c r="H190" s="10"/>
      <c r="I190" s="10"/>
      <c r="J190" s="10"/>
      <c r="K190" s="10"/>
      <c r="L190" s="11">
        <f>SUM(F190:K190)</f>
        <v>38814.93</v>
      </c>
      <c r="M190" s="29"/>
      <c r="O190" s="139"/>
      <c r="P190" s="139"/>
    </row>
    <row r="191" spans="2:16" s="1" customFormat="1" ht="12.75" customHeight="1" x14ac:dyDescent="0.25">
      <c r="B191" s="9"/>
      <c r="C191" s="28" t="s">
        <v>63</v>
      </c>
      <c r="D191" s="9"/>
      <c r="E191" s="141"/>
      <c r="F191" s="14">
        <v>1179.44</v>
      </c>
      <c r="G191" s="9"/>
      <c r="H191" s="9"/>
      <c r="I191" s="9"/>
      <c r="J191" s="9"/>
      <c r="K191" s="9"/>
      <c r="L191" s="14"/>
      <c r="M191" s="29"/>
      <c r="O191" s="135"/>
      <c r="P191" s="135"/>
    </row>
    <row r="192" spans="2:16" s="1" customFormat="1" ht="12.75" customHeight="1" x14ac:dyDescent="0.25">
      <c r="B192" s="9"/>
      <c r="C192" s="28" t="s">
        <v>78</v>
      </c>
      <c r="D192" s="9"/>
      <c r="E192" s="141"/>
      <c r="F192" s="14">
        <v>2023.2</v>
      </c>
      <c r="G192" s="9"/>
      <c r="H192" s="9"/>
      <c r="I192" s="9"/>
      <c r="J192" s="9"/>
      <c r="K192" s="9"/>
      <c r="L192" s="14"/>
      <c r="M192" s="29"/>
      <c r="O192" s="135"/>
      <c r="P192" s="135"/>
    </row>
    <row r="193" spans="2:16" s="1" customFormat="1" ht="12.75" customHeight="1" x14ac:dyDescent="0.25">
      <c r="B193" s="9"/>
      <c r="C193" s="28" t="s">
        <v>64</v>
      </c>
      <c r="D193" s="9"/>
      <c r="E193" s="141"/>
      <c r="F193" s="14">
        <v>801.78</v>
      </c>
      <c r="G193" s="9"/>
      <c r="H193" s="9"/>
      <c r="I193" s="9"/>
      <c r="J193" s="9"/>
      <c r="K193" s="9"/>
      <c r="L193" s="14"/>
      <c r="M193" s="29"/>
      <c r="O193" s="135"/>
      <c r="P193" s="135"/>
    </row>
    <row r="194" spans="2:16" s="1" customFormat="1" ht="12.75" customHeight="1" x14ac:dyDescent="0.25">
      <c r="B194" s="9"/>
      <c r="C194" s="28" t="s">
        <v>80</v>
      </c>
      <c r="D194" s="9"/>
      <c r="E194" s="141"/>
      <c r="F194" s="14">
        <v>380.33</v>
      </c>
      <c r="G194" s="9"/>
      <c r="H194" s="9"/>
      <c r="I194" s="9"/>
      <c r="J194" s="9"/>
      <c r="K194" s="9"/>
      <c r="L194" s="14"/>
      <c r="M194" s="29"/>
      <c r="O194" s="135"/>
      <c r="P194" s="135"/>
    </row>
    <row r="195" spans="2:16" s="1" customFormat="1" ht="12.75" customHeight="1" x14ac:dyDescent="0.25">
      <c r="B195" s="9"/>
      <c r="C195" s="28" t="s">
        <v>66</v>
      </c>
      <c r="D195" s="9"/>
      <c r="E195" s="141"/>
      <c r="F195" s="14">
        <v>1499.55</v>
      </c>
      <c r="G195" s="9"/>
      <c r="H195" s="9"/>
      <c r="I195" s="9"/>
      <c r="J195" s="9"/>
      <c r="K195" s="9"/>
      <c r="L195" s="14"/>
      <c r="M195" s="29"/>
      <c r="O195" s="135"/>
      <c r="P195" s="135"/>
    </row>
    <row r="196" spans="2:16" s="1" customFormat="1" ht="12.75" customHeight="1" x14ac:dyDescent="0.25">
      <c r="B196" s="9"/>
      <c r="C196" s="28" t="s">
        <v>82</v>
      </c>
      <c r="D196" s="9"/>
      <c r="E196" s="141"/>
      <c r="F196" s="14">
        <v>1272.8399999999999</v>
      </c>
      <c r="G196" s="9"/>
      <c r="H196" s="9"/>
      <c r="I196" s="9"/>
      <c r="J196" s="9"/>
      <c r="K196" s="9"/>
      <c r="L196" s="14"/>
      <c r="M196" s="29"/>
      <c r="O196" s="135"/>
      <c r="P196" s="135"/>
    </row>
    <row r="197" spans="2:16" s="1" customFormat="1" ht="12.75" customHeight="1" x14ac:dyDescent="0.25">
      <c r="B197" s="9"/>
      <c r="C197" s="28" t="s">
        <v>68</v>
      </c>
      <c r="D197" s="9"/>
      <c r="E197" s="141"/>
      <c r="F197" s="14">
        <v>142.12</v>
      </c>
      <c r="G197" s="9"/>
      <c r="H197" s="9"/>
      <c r="I197" s="9"/>
      <c r="J197" s="9"/>
      <c r="K197" s="9"/>
      <c r="L197" s="14"/>
      <c r="M197" s="29"/>
      <c r="O197" s="135"/>
      <c r="P197" s="135"/>
    </row>
    <row r="198" spans="2:16" s="1" customFormat="1" ht="12.75" customHeight="1" x14ac:dyDescent="0.25">
      <c r="B198" s="9"/>
      <c r="C198" s="28" t="s">
        <v>84</v>
      </c>
      <c r="D198" s="9"/>
      <c r="E198" s="141"/>
      <c r="F198" s="14">
        <v>204.81</v>
      </c>
      <c r="G198" s="9"/>
      <c r="H198" s="9"/>
      <c r="I198" s="9"/>
      <c r="J198" s="9"/>
      <c r="K198" s="9"/>
      <c r="L198" s="14"/>
      <c r="M198" s="29"/>
      <c r="O198" s="135"/>
      <c r="P198" s="135"/>
    </row>
    <row r="199" spans="2:16" s="1" customFormat="1" ht="12.75" customHeight="1" x14ac:dyDescent="0.25">
      <c r="B199" s="9"/>
      <c r="C199" s="28" t="s">
        <v>72</v>
      </c>
      <c r="D199" s="9"/>
      <c r="E199" s="141"/>
      <c r="F199" s="14">
        <v>11069.95</v>
      </c>
      <c r="G199" s="9"/>
      <c r="H199" s="9"/>
      <c r="I199" s="9"/>
      <c r="J199" s="9"/>
      <c r="K199" s="9"/>
      <c r="L199" s="14"/>
      <c r="M199" s="29"/>
      <c r="O199" s="135"/>
      <c r="P199" s="135"/>
    </row>
    <row r="200" spans="2:16" s="1" customFormat="1" ht="12.75" customHeight="1" x14ac:dyDescent="0.25">
      <c r="B200" s="9"/>
      <c r="C200" s="28" t="s">
        <v>88</v>
      </c>
      <c r="D200" s="9"/>
      <c r="E200" s="141"/>
      <c r="F200" s="14">
        <v>17315.150000000001</v>
      </c>
      <c r="G200" s="9"/>
      <c r="H200" s="9"/>
      <c r="I200" s="9"/>
      <c r="J200" s="9"/>
      <c r="K200" s="9"/>
      <c r="L200" s="14"/>
      <c r="M200" s="29"/>
      <c r="O200" s="135"/>
      <c r="P200" s="135"/>
    </row>
    <row r="201" spans="2:16" s="1" customFormat="1" ht="12.75" customHeight="1" x14ac:dyDescent="0.25">
      <c r="B201" s="9"/>
      <c r="C201" s="28" t="s">
        <v>73</v>
      </c>
      <c r="D201" s="9"/>
      <c r="E201" s="141"/>
      <c r="F201" s="14">
        <v>477.41</v>
      </c>
      <c r="G201" s="9"/>
      <c r="H201" s="9"/>
      <c r="I201" s="9"/>
      <c r="J201" s="9"/>
      <c r="K201" s="9"/>
      <c r="L201" s="14"/>
      <c r="M201" s="29"/>
      <c r="O201" s="135"/>
      <c r="P201" s="135"/>
    </row>
    <row r="202" spans="2:16" s="1" customFormat="1" ht="12.75" customHeight="1" x14ac:dyDescent="0.25">
      <c r="B202" s="9"/>
      <c r="C202" s="28" t="s">
        <v>90</v>
      </c>
      <c r="D202" s="9"/>
      <c r="E202" s="141"/>
      <c r="F202" s="14">
        <v>548.35</v>
      </c>
      <c r="G202" s="9"/>
      <c r="H202" s="9"/>
      <c r="I202" s="9"/>
      <c r="J202" s="9"/>
      <c r="K202" s="9"/>
      <c r="L202" s="14"/>
      <c r="M202" s="29"/>
      <c r="O202" s="135"/>
      <c r="P202" s="135"/>
    </row>
    <row r="203" spans="2:16" s="1" customFormat="1" ht="12.75" customHeight="1" x14ac:dyDescent="0.25">
      <c r="B203" s="9"/>
      <c r="C203" s="28" t="s">
        <v>124</v>
      </c>
      <c r="D203" s="9"/>
      <c r="E203" s="141"/>
      <c r="F203" s="14">
        <v>75</v>
      </c>
      <c r="G203" s="9"/>
      <c r="H203" s="9"/>
      <c r="I203" s="9"/>
      <c r="J203" s="9"/>
      <c r="K203" s="9"/>
      <c r="L203" s="14"/>
      <c r="M203" s="29"/>
      <c r="O203" s="135"/>
      <c r="P203" s="135"/>
    </row>
    <row r="204" spans="2:16" s="1" customFormat="1" ht="12.75" customHeight="1" x14ac:dyDescent="0.25">
      <c r="B204" s="9"/>
      <c r="C204" s="28" t="s">
        <v>125</v>
      </c>
      <c r="D204" s="9"/>
      <c r="E204" s="141"/>
      <c r="F204" s="14">
        <v>225</v>
      </c>
      <c r="G204" s="9"/>
      <c r="H204" s="9"/>
      <c r="I204" s="9"/>
      <c r="J204" s="9"/>
      <c r="K204" s="9"/>
      <c r="L204" s="14"/>
      <c r="M204" s="29"/>
      <c r="O204" s="135"/>
      <c r="P204" s="135"/>
    </row>
    <row r="205" spans="2:16" s="1" customFormat="1" ht="12.75" customHeight="1" x14ac:dyDescent="0.25">
      <c r="B205" s="9"/>
      <c r="C205" s="28" t="s">
        <v>74</v>
      </c>
      <c r="D205" s="9"/>
      <c r="E205" s="141"/>
      <c r="F205" s="14">
        <v>700</v>
      </c>
      <c r="G205" s="9"/>
      <c r="H205" s="9"/>
      <c r="I205" s="9"/>
      <c r="J205" s="9"/>
      <c r="K205" s="9"/>
      <c r="L205" s="14"/>
      <c r="M205" s="29"/>
      <c r="O205" s="135"/>
      <c r="P205" s="135"/>
    </row>
    <row r="206" spans="2:16" s="1" customFormat="1" ht="12.75" customHeight="1" x14ac:dyDescent="0.25">
      <c r="B206" s="9"/>
      <c r="C206" s="28" t="s">
        <v>92</v>
      </c>
      <c r="D206" s="9"/>
      <c r="E206" s="141"/>
      <c r="F206" s="14">
        <v>900</v>
      </c>
      <c r="G206" s="9"/>
      <c r="H206" s="9"/>
      <c r="I206" s="9"/>
      <c r="J206" s="9"/>
      <c r="K206" s="9"/>
      <c r="L206" s="14"/>
      <c r="M206" s="29"/>
      <c r="O206" s="135"/>
      <c r="P206" s="135"/>
    </row>
    <row r="207" spans="2:16" s="4" customFormat="1" ht="12.75" customHeight="1" x14ac:dyDescent="0.25">
      <c r="B207" s="9">
        <v>17</v>
      </c>
      <c r="C207" s="27" t="s">
        <v>126</v>
      </c>
      <c r="D207" s="10">
        <v>1</v>
      </c>
      <c r="E207" s="140" t="s">
        <v>1895</v>
      </c>
      <c r="F207" s="11">
        <f>SUM(F208:F215)</f>
        <v>14848.760000000002</v>
      </c>
      <c r="G207" s="10"/>
      <c r="H207" s="10"/>
      <c r="I207" s="10"/>
      <c r="J207" s="10"/>
      <c r="K207" s="10"/>
      <c r="L207" s="11">
        <f>SUM(F207:K207)</f>
        <v>14848.760000000002</v>
      </c>
      <c r="M207" s="29"/>
      <c r="O207" s="139"/>
      <c r="P207" s="139"/>
    </row>
    <row r="208" spans="2:16" s="1" customFormat="1" ht="12.75" customHeight="1" x14ac:dyDescent="0.25">
      <c r="B208" s="9"/>
      <c r="C208" s="28" t="s">
        <v>78</v>
      </c>
      <c r="D208" s="9"/>
      <c r="E208" s="141"/>
      <c r="F208" s="14">
        <v>880.19</v>
      </c>
      <c r="G208" s="9"/>
      <c r="H208" s="9"/>
      <c r="I208" s="9"/>
      <c r="J208" s="9"/>
      <c r="K208" s="9"/>
      <c r="L208" s="14"/>
      <c r="M208" s="29"/>
      <c r="O208" s="135"/>
      <c r="P208" s="135"/>
    </row>
    <row r="209" spans="2:16" s="1" customFormat="1" ht="12.75" customHeight="1" x14ac:dyDescent="0.25">
      <c r="B209" s="9"/>
      <c r="C209" s="28" t="s">
        <v>80</v>
      </c>
      <c r="D209" s="9"/>
      <c r="E209" s="141"/>
      <c r="F209" s="14">
        <v>741.64</v>
      </c>
      <c r="G209" s="9"/>
      <c r="H209" s="9"/>
      <c r="I209" s="9"/>
      <c r="J209" s="9"/>
      <c r="K209" s="9"/>
      <c r="L209" s="14"/>
      <c r="M209" s="29"/>
      <c r="O209" s="135"/>
      <c r="P209" s="135"/>
    </row>
    <row r="210" spans="2:16" s="1" customFormat="1" ht="12.75" customHeight="1" x14ac:dyDescent="0.25">
      <c r="B210" s="9"/>
      <c r="C210" s="28" t="s">
        <v>82</v>
      </c>
      <c r="D210" s="9"/>
      <c r="E210" s="141"/>
      <c r="F210" s="14">
        <v>1658.5</v>
      </c>
      <c r="G210" s="9"/>
      <c r="H210" s="9"/>
      <c r="I210" s="9"/>
      <c r="J210" s="9"/>
      <c r="K210" s="9"/>
      <c r="L210" s="14"/>
      <c r="M210" s="29"/>
      <c r="O210" s="135"/>
      <c r="P210" s="135"/>
    </row>
    <row r="211" spans="2:16" s="1" customFormat="1" ht="12.75" customHeight="1" x14ac:dyDescent="0.25">
      <c r="B211" s="9"/>
      <c r="C211" s="28" t="s">
        <v>84</v>
      </c>
      <c r="D211" s="9"/>
      <c r="E211" s="141"/>
      <c r="F211" s="14">
        <v>259.02</v>
      </c>
      <c r="G211" s="9"/>
      <c r="H211" s="9"/>
      <c r="I211" s="9"/>
      <c r="J211" s="9"/>
      <c r="K211" s="9"/>
      <c r="L211" s="14"/>
      <c r="M211" s="29"/>
      <c r="O211" s="135"/>
      <c r="P211" s="135"/>
    </row>
    <row r="212" spans="2:16" s="1" customFormat="1" ht="12.75" customHeight="1" x14ac:dyDescent="0.25">
      <c r="B212" s="9"/>
      <c r="C212" s="28" t="s">
        <v>88</v>
      </c>
      <c r="D212" s="9"/>
      <c r="E212" s="141"/>
      <c r="F212" s="14">
        <v>10405.11</v>
      </c>
      <c r="G212" s="9"/>
      <c r="H212" s="9"/>
      <c r="I212" s="9"/>
      <c r="J212" s="9"/>
      <c r="K212" s="9"/>
      <c r="L212" s="14"/>
      <c r="M212" s="29"/>
      <c r="O212" s="135"/>
      <c r="P212" s="135"/>
    </row>
    <row r="213" spans="2:16" s="1" customFormat="1" ht="12.75" customHeight="1" x14ac:dyDescent="0.25">
      <c r="B213" s="9"/>
      <c r="C213" s="28" t="s">
        <v>90</v>
      </c>
      <c r="D213" s="9"/>
      <c r="E213" s="141"/>
      <c r="F213" s="14">
        <v>262.32</v>
      </c>
      <c r="G213" s="9"/>
      <c r="H213" s="9"/>
      <c r="I213" s="9"/>
      <c r="J213" s="9"/>
      <c r="K213" s="9"/>
      <c r="L213" s="14"/>
      <c r="M213" s="29"/>
      <c r="O213" s="135"/>
      <c r="P213" s="135"/>
    </row>
    <row r="214" spans="2:16" s="1" customFormat="1" ht="12.75" customHeight="1" x14ac:dyDescent="0.25">
      <c r="B214" s="9"/>
      <c r="C214" s="28" t="s">
        <v>92</v>
      </c>
      <c r="D214" s="9"/>
      <c r="E214" s="141"/>
      <c r="F214" s="14">
        <v>568.12</v>
      </c>
      <c r="G214" s="9"/>
      <c r="H214" s="9"/>
      <c r="I214" s="9"/>
      <c r="J214" s="9"/>
      <c r="K214" s="9"/>
      <c r="L214" s="14"/>
      <c r="M214" s="29"/>
      <c r="O214" s="135"/>
      <c r="P214" s="135"/>
    </row>
    <row r="215" spans="2:16" s="1" customFormat="1" ht="12.75" customHeight="1" x14ac:dyDescent="0.25">
      <c r="B215" s="9"/>
      <c r="C215" s="28" t="s">
        <v>127</v>
      </c>
      <c r="D215" s="9"/>
      <c r="E215" s="141"/>
      <c r="F215" s="14">
        <v>73.86</v>
      </c>
      <c r="G215" s="9"/>
      <c r="H215" s="9"/>
      <c r="I215" s="9"/>
      <c r="J215" s="9"/>
      <c r="K215" s="9"/>
      <c r="L215" s="14"/>
      <c r="M215" s="29"/>
      <c r="O215" s="135"/>
      <c r="P215" s="135"/>
    </row>
    <row r="216" spans="2:16" s="4" customFormat="1" ht="12.75" customHeight="1" x14ac:dyDescent="0.25">
      <c r="B216" s="9">
        <v>18</v>
      </c>
      <c r="C216" s="27" t="s">
        <v>128</v>
      </c>
      <c r="D216" s="10">
        <v>1</v>
      </c>
      <c r="E216" s="140" t="s">
        <v>1898</v>
      </c>
      <c r="F216" s="11">
        <f>SUM(F217:F220)</f>
        <v>1556.26</v>
      </c>
      <c r="G216" s="10"/>
      <c r="H216" s="10"/>
      <c r="I216" s="10"/>
      <c r="J216" s="10"/>
      <c r="K216" s="10"/>
      <c r="L216" s="11">
        <f>SUM(F216:K216)</f>
        <v>1556.26</v>
      </c>
      <c r="M216" s="29"/>
      <c r="O216" s="139"/>
      <c r="P216" s="139"/>
    </row>
    <row r="217" spans="2:16" s="1" customFormat="1" ht="12.75" customHeight="1" x14ac:dyDescent="0.25">
      <c r="B217" s="9"/>
      <c r="C217" s="28" t="s">
        <v>57</v>
      </c>
      <c r="D217" s="9"/>
      <c r="E217" s="141"/>
      <c r="F217" s="14">
        <v>194.96</v>
      </c>
      <c r="G217" s="9"/>
      <c r="H217" s="9"/>
      <c r="I217" s="9"/>
      <c r="J217" s="9"/>
      <c r="K217" s="9"/>
      <c r="L217" s="14"/>
      <c r="M217" s="29"/>
      <c r="O217" s="135"/>
      <c r="P217" s="135"/>
    </row>
    <row r="218" spans="2:16" s="1" customFormat="1" ht="12.75" customHeight="1" x14ac:dyDescent="0.25">
      <c r="B218" s="9"/>
      <c r="C218" s="28" t="s">
        <v>37</v>
      </c>
      <c r="D218" s="9"/>
      <c r="E218" s="141"/>
      <c r="F218" s="14">
        <v>1299.72</v>
      </c>
      <c r="G218" s="9"/>
      <c r="H218" s="9"/>
      <c r="I218" s="9"/>
      <c r="J218" s="9"/>
      <c r="K218" s="9"/>
      <c r="L218" s="14"/>
      <c r="M218" s="29"/>
      <c r="O218" s="135"/>
      <c r="P218" s="135"/>
    </row>
    <row r="219" spans="2:16" s="1" customFormat="1" ht="12.75" customHeight="1" x14ac:dyDescent="0.25">
      <c r="B219" s="9"/>
      <c r="C219" s="28" t="s">
        <v>129</v>
      </c>
      <c r="D219" s="9"/>
      <c r="E219" s="141"/>
      <c r="F219" s="14">
        <v>32.840000000000003</v>
      </c>
      <c r="G219" s="9"/>
      <c r="H219" s="9"/>
      <c r="I219" s="9"/>
      <c r="J219" s="9"/>
      <c r="K219" s="9"/>
      <c r="L219" s="14"/>
      <c r="M219" s="29"/>
      <c r="O219" s="135"/>
      <c r="P219" s="135"/>
    </row>
    <row r="220" spans="2:16" s="1" customFormat="1" ht="12.75" customHeight="1" x14ac:dyDescent="0.25">
      <c r="B220" s="9"/>
      <c r="C220" s="28" t="s">
        <v>130</v>
      </c>
      <c r="D220" s="9"/>
      <c r="E220" s="141"/>
      <c r="F220" s="14">
        <v>28.74</v>
      </c>
      <c r="G220" s="9"/>
      <c r="H220" s="9"/>
      <c r="I220" s="9"/>
      <c r="J220" s="9"/>
      <c r="K220" s="9"/>
      <c r="L220" s="14"/>
      <c r="M220" s="29"/>
      <c r="O220" s="135"/>
      <c r="P220" s="135"/>
    </row>
    <row r="221" spans="2:16" s="4" customFormat="1" ht="12.75" customHeight="1" x14ac:dyDescent="0.25">
      <c r="B221" s="9">
        <v>19</v>
      </c>
      <c r="C221" s="27" t="s">
        <v>131</v>
      </c>
      <c r="D221" s="10">
        <v>1</v>
      </c>
      <c r="E221" s="140" t="s">
        <v>1898</v>
      </c>
      <c r="F221" s="11">
        <f>SUM(F222:F223)</f>
        <v>2012.5</v>
      </c>
      <c r="G221" s="10"/>
      <c r="H221" s="10"/>
      <c r="I221" s="10"/>
      <c r="J221" s="10"/>
      <c r="K221" s="10"/>
      <c r="L221" s="11">
        <f>SUM(F221:K221)</f>
        <v>2012.5</v>
      </c>
      <c r="M221" s="29"/>
      <c r="O221" s="139"/>
      <c r="P221" s="139"/>
    </row>
    <row r="222" spans="2:16" s="1" customFormat="1" ht="12.75" customHeight="1" x14ac:dyDescent="0.25">
      <c r="B222" s="9"/>
      <c r="C222" s="28" t="s">
        <v>57</v>
      </c>
      <c r="D222" s="9">
        <v>-1</v>
      </c>
      <c r="E222" s="141" t="s">
        <v>1950</v>
      </c>
      <c r="F222" s="14">
        <v>262.5</v>
      </c>
      <c r="G222" s="9"/>
      <c r="H222" s="9"/>
      <c r="I222" s="9"/>
      <c r="J222" s="9"/>
      <c r="K222" s="9"/>
      <c r="L222" s="14"/>
      <c r="M222" s="29"/>
      <c r="O222" s="135"/>
      <c r="P222" s="135"/>
    </row>
    <row r="223" spans="2:16" s="1" customFormat="1" ht="12.75" customHeight="1" x14ac:dyDescent="0.25">
      <c r="B223" s="9"/>
      <c r="C223" s="28" t="s">
        <v>37</v>
      </c>
      <c r="D223" s="9"/>
      <c r="E223" s="141"/>
      <c r="F223" s="14">
        <v>1750</v>
      </c>
      <c r="G223" s="9"/>
      <c r="H223" s="9"/>
      <c r="I223" s="9"/>
      <c r="J223" s="9"/>
      <c r="K223" s="9"/>
      <c r="L223" s="14"/>
      <c r="M223" s="29"/>
      <c r="O223" s="135"/>
      <c r="P223" s="135"/>
    </row>
    <row r="224" spans="2:16" s="4" customFormat="1" ht="12.75" customHeight="1" x14ac:dyDescent="0.25">
      <c r="B224" s="9">
        <v>20</v>
      </c>
      <c r="C224" s="27" t="s">
        <v>132</v>
      </c>
      <c r="D224" s="10">
        <v>1</v>
      </c>
      <c r="E224" s="140" t="s">
        <v>1898</v>
      </c>
      <c r="F224" s="11">
        <f>SUM(F225:F233)</f>
        <v>17474.510000000002</v>
      </c>
      <c r="G224" s="11">
        <f>SUM(G225:G233)</f>
        <v>-300.82</v>
      </c>
      <c r="H224" s="10"/>
      <c r="I224" s="10"/>
      <c r="J224" s="10"/>
      <c r="K224" s="10"/>
      <c r="L224" s="11">
        <f>SUM(F224:K224)</f>
        <v>17173.690000000002</v>
      </c>
      <c r="M224" s="29"/>
      <c r="O224" s="139"/>
      <c r="P224" s="139"/>
    </row>
    <row r="225" spans="2:16" s="1" customFormat="1" ht="12.75" customHeight="1" x14ac:dyDescent="0.25">
      <c r="B225" s="9"/>
      <c r="C225" s="28" t="s">
        <v>57</v>
      </c>
      <c r="D225" s="9"/>
      <c r="E225" s="141"/>
      <c r="F225" s="14">
        <v>1090.68</v>
      </c>
      <c r="G225" s="9"/>
      <c r="H225" s="9"/>
      <c r="I225" s="9"/>
      <c r="J225" s="9"/>
      <c r="K225" s="9"/>
      <c r="L225" s="14"/>
      <c r="M225" s="29"/>
      <c r="O225" s="135"/>
      <c r="P225" s="135"/>
    </row>
    <row r="226" spans="2:16" s="1" customFormat="1" ht="12.75" customHeight="1" x14ac:dyDescent="0.25">
      <c r="B226" s="9"/>
      <c r="C226" s="28" t="s">
        <v>96</v>
      </c>
      <c r="D226" s="9"/>
      <c r="E226" s="141"/>
      <c r="F226" s="14">
        <v>636.23</v>
      </c>
      <c r="G226" s="9"/>
      <c r="H226" s="9"/>
      <c r="I226" s="9"/>
      <c r="J226" s="9"/>
      <c r="K226" s="9"/>
      <c r="L226" s="14"/>
      <c r="M226" s="29"/>
      <c r="O226" s="135"/>
      <c r="P226" s="135"/>
    </row>
    <row r="227" spans="2:16" s="1" customFormat="1" ht="12.75" customHeight="1" x14ac:dyDescent="0.25">
      <c r="B227" s="9"/>
      <c r="C227" s="28" t="s">
        <v>30</v>
      </c>
      <c r="D227" s="9"/>
      <c r="E227" s="141"/>
      <c r="F227" s="14">
        <v>974.35</v>
      </c>
      <c r="G227" s="9"/>
      <c r="H227" s="9"/>
      <c r="I227" s="9"/>
      <c r="J227" s="9"/>
      <c r="K227" s="9"/>
      <c r="L227" s="14"/>
      <c r="M227" s="29"/>
      <c r="O227" s="135"/>
      <c r="P227" s="135"/>
    </row>
    <row r="228" spans="2:16" s="1" customFormat="1" ht="12.75" customHeight="1" x14ac:dyDescent="0.25">
      <c r="B228" s="9"/>
      <c r="C228" s="28" t="s">
        <v>99</v>
      </c>
      <c r="D228" s="9"/>
      <c r="E228" s="141"/>
      <c r="F228" s="14">
        <v>3043.88</v>
      </c>
      <c r="G228" s="9"/>
      <c r="H228" s="9"/>
      <c r="I228" s="9"/>
      <c r="J228" s="9"/>
      <c r="K228" s="9"/>
      <c r="L228" s="14"/>
      <c r="M228" s="29"/>
      <c r="O228" s="135"/>
      <c r="P228" s="135"/>
    </row>
    <row r="229" spans="2:16" s="1" customFormat="1" ht="12.75" customHeight="1" x14ac:dyDescent="0.25">
      <c r="B229" s="9"/>
      <c r="C229" s="28" t="s">
        <v>60</v>
      </c>
      <c r="D229" s="9"/>
      <c r="E229" s="141"/>
      <c r="F229" s="14">
        <v>1553.98</v>
      </c>
      <c r="G229" s="9"/>
      <c r="H229" s="9"/>
      <c r="I229" s="9"/>
      <c r="J229" s="9"/>
      <c r="K229" s="9"/>
      <c r="L229" s="14"/>
      <c r="M229" s="29"/>
      <c r="O229" s="135"/>
      <c r="P229" s="135"/>
    </row>
    <row r="230" spans="2:16" s="1" customFormat="1" ht="12.75" customHeight="1" x14ac:dyDescent="0.25">
      <c r="B230" s="9"/>
      <c r="C230" s="28" t="s">
        <v>133</v>
      </c>
      <c r="D230" s="9"/>
      <c r="E230" s="141"/>
      <c r="F230" s="14">
        <v>87.98</v>
      </c>
      <c r="G230" s="9"/>
      <c r="H230" s="9"/>
      <c r="I230" s="9"/>
      <c r="J230" s="9"/>
      <c r="K230" s="9"/>
      <c r="L230" s="14"/>
      <c r="M230" s="29"/>
      <c r="O230" s="135"/>
      <c r="P230" s="135"/>
    </row>
    <row r="231" spans="2:16" s="1" customFormat="1" ht="12.75" customHeight="1" x14ac:dyDescent="0.25">
      <c r="B231" s="9"/>
      <c r="C231" s="28" t="s">
        <v>37</v>
      </c>
      <c r="D231" s="9"/>
      <c r="E231" s="141"/>
      <c r="F231" s="14">
        <v>9816.16</v>
      </c>
      <c r="G231" s="9">
        <v>-300.82</v>
      </c>
      <c r="H231" s="9"/>
      <c r="I231" s="9"/>
      <c r="J231" s="9"/>
      <c r="K231" s="9"/>
      <c r="L231" s="14"/>
      <c r="M231" s="29"/>
      <c r="O231" s="135"/>
      <c r="P231" s="135" t="s">
        <v>1885</v>
      </c>
    </row>
    <row r="232" spans="2:16" s="1" customFormat="1" ht="12.75" customHeight="1" x14ac:dyDescent="0.25">
      <c r="B232" s="9"/>
      <c r="C232" s="28" t="s">
        <v>129</v>
      </c>
      <c r="D232" s="9"/>
      <c r="E232" s="141"/>
      <c r="F232" s="14">
        <v>71.63</v>
      </c>
      <c r="G232" s="9"/>
      <c r="H232" s="9"/>
      <c r="I232" s="9"/>
      <c r="J232" s="9"/>
      <c r="K232" s="9"/>
      <c r="L232" s="14"/>
      <c r="M232" s="29"/>
      <c r="O232" s="135"/>
      <c r="P232" s="135"/>
    </row>
    <row r="233" spans="2:16" s="1" customFormat="1" ht="12.75" customHeight="1" x14ac:dyDescent="0.25">
      <c r="B233" s="9"/>
      <c r="C233" s="28" t="s">
        <v>130</v>
      </c>
      <c r="D233" s="9"/>
      <c r="E233" s="141"/>
      <c r="F233" s="14">
        <v>199.62</v>
      </c>
      <c r="G233" s="9"/>
      <c r="H233" s="9"/>
      <c r="I233" s="9"/>
      <c r="J233" s="9"/>
      <c r="K233" s="9"/>
      <c r="L233" s="14"/>
      <c r="M233" s="29"/>
      <c r="O233" s="135"/>
      <c r="P233" s="135"/>
    </row>
    <row r="234" spans="2:16" s="4" customFormat="1" ht="27.6" customHeight="1" x14ac:dyDescent="0.25">
      <c r="B234" s="9">
        <v>21</v>
      </c>
      <c r="C234" s="27" t="s">
        <v>134</v>
      </c>
      <c r="D234" s="10">
        <v>1</v>
      </c>
      <c r="E234" s="140" t="s">
        <v>1899</v>
      </c>
      <c r="F234" s="11">
        <f>SUM(F235:F243)</f>
        <v>25162.22</v>
      </c>
      <c r="G234" s="11">
        <f>SUM(G235:G243)</f>
        <v>-500</v>
      </c>
      <c r="H234" s="10"/>
      <c r="I234" s="10"/>
      <c r="J234" s="10"/>
      <c r="K234" s="10"/>
      <c r="L234" s="11">
        <f>SUM(F234:K234)</f>
        <v>24662.22</v>
      </c>
      <c r="M234" s="29"/>
      <c r="O234" s="139"/>
      <c r="P234" s="139"/>
    </row>
    <row r="235" spans="2:16" s="1" customFormat="1" ht="12.75" customHeight="1" x14ac:dyDescent="0.25">
      <c r="B235" s="9"/>
      <c r="C235" s="28" t="s">
        <v>57</v>
      </c>
      <c r="D235" s="9"/>
      <c r="E235" s="141"/>
      <c r="F235" s="14">
        <v>1107.8</v>
      </c>
      <c r="G235" s="9"/>
      <c r="H235" s="9"/>
      <c r="I235" s="9"/>
      <c r="J235" s="9"/>
      <c r="K235" s="9"/>
      <c r="L235" s="14"/>
      <c r="M235" s="29"/>
      <c r="O235" s="135"/>
      <c r="P235" s="135"/>
    </row>
    <row r="236" spans="2:16" s="1" customFormat="1" ht="12.75" customHeight="1" x14ac:dyDescent="0.25">
      <c r="B236" s="9"/>
      <c r="C236" s="28" t="s">
        <v>135</v>
      </c>
      <c r="D236" s="9"/>
      <c r="E236" s="141"/>
      <c r="F236" s="14">
        <v>116.7</v>
      </c>
      <c r="G236" s="9"/>
      <c r="H236" s="9"/>
      <c r="I236" s="9"/>
      <c r="J236" s="9"/>
      <c r="K236" s="9"/>
      <c r="L236" s="14"/>
      <c r="M236" s="29"/>
      <c r="O236" s="135"/>
      <c r="P236" s="135"/>
    </row>
    <row r="237" spans="2:16" s="1" customFormat="1" ht="12.75" customHeight="1" x14ac:dyDescent="0.25">
      <c r="B237" s="9"/>
      <c r="C237" s="28" t="s">
        <v>96</v>
      </c>
      <c r="D237" s="9"/>
      <c r="E237" s="141"/>
      <c r="F237" s="14">
        <v>2037.51</v>
      </c>
      <c r="G237" s="9"/>
      <c r="H237" s="9"/>
      <c r="I237" s="9"/>
      <c r="J237" s="9"/>
      <c r="K237" s="9"/>
      <c r="L237" s="14"/>
      <c r="M237" s="29"/>
      <c r="O237" s="135"/>
      <c r="P237" s="135"/>
    </row>
    <row r="238" spans="2:16" s="1" customFormat="1" ht="12.75" customHeight="1" x14ac:dyDescent="0.25">
      <c r="B238" s="9"/>
      <c r="C238" s="28" t="s">
        <v>30</v>
      </c>
      <c r="D238" s="9"/>
      <c r="E238" s="141"/>
      <c r="F238" s="14">
        <v>2556.7600000000002</v>
      </c>
      <c r="G238" s="9"/>
      <c r="H238" s="9"/>
      <c r="I238" s="9"/>
      <c r="J238" s="9"/>
      <c r="K238" s="9"/>
      <c r="L238" s="14"/>
      <c r="M238" s="29"/>
      <c r="O238" s="135"/>
      <c r="P238" s="135"/>
    </row>
    <row r="239" spans="2:16" s="1" customFormat="1" ht="12.75" customHeight="1" x14ac:dyDescent="0.25">
      <c r="B239" s="9"/>
      <c r="C239" s="28" t="s">
        <v>136</v>
      </c>
      <c r="D239" s="9"/>
      <c r="E239" s="141"/>
      <c r="F239" s="14">
        <v>16.14</v>
      </c>
      <c r="G239" s="9"/>
      <c r="H239" s="9"/>
      <c r="I239" s="9"/>
      <c r="J239" s="9"/>
      <c r="K239" s="9"/>
      <c r="L239" s="14"/>
      <c r="M239" s="29"/>
      <c r="O239" s="135"/>
      <c r="P239" s="135"/>
    </row>
    <row r="240" spans="2:16" s="1" customFormat="1" ht="12.75" customHeight="1" x14ac:dyDescent="0.25">
      <c r="B240" s="9"/>
      <c r="C240" s="28" t="s">
        <v>32</v>
      </c>
      <c r="D240" s="9"/>
      <c r="E240" s="141"/>
      <c r="F240" s="14">
        <v>98.6</v>
      </c>
      <c r="G240" s="9"/>
      <c r="H240" s="9"/>
      <c r="I240" s="9"/>
      <c r="J240" s="9"/>
      <c r="K240" s="9"/>
      <c r="L240" s="14"/>
      <c r="M240" s="29"/>
      <c r="O240" s="135"/>
      <c r="P240" s="135"/>
    </row>
    <row r="241" spans="2:16" s="1" customFormat="1" ht="12.75" customHeight="1" x14ac:dyDescent="0.25">
      <c r="B241" s="9"/>
      <c r="C241" s="28" t="s">
        <v>37</v>
      </c>
      <c r="D241" s="9"/>
      <c r="E241" s="141"/>
      <c r="F241" s="14">
        <v>17467.64</v>
      </c>
      <c r="G241" s="9">
        <v>-500</v>
      </c>
      <c r="H241" s="9"/>
      <c r="I241" s="9"/>
      <c r="J241" s="9"/>
      <c r="K241" s="9"/>
      <c r="L241" s="14"/>
      <c r="M241" s="29"/>
      <c r="O241" s="135"/>
      <c r="P241" s="135" t="s">
        <v>1885</v>
      </c>
    </row>
    <row r="242" spans="2:16" s="1" customFormat="1" ht="12.75" customHeight="1" x14ac:dyDescent="0.25">
      <c r="B242" s="9"/>
      <c r="C242" s="28" t="s">
        <v>137</v>
      </c>
      <c r="D242" s="9"/>
      <c r="E242" s="141"/>
      <c r="F242" s="14">
        <v>1261.07</v>
      </c>
      <c r="G242" s="9"/>
      <c r="H242" s="9"/>
      <c r="I242" s="9"/>
      <c r="J242" s="9"/>
      <c r="K242" s="9"/>
      <c r="L242" s="14"/>
      <c r="M242" s="29"/>
      <c r="O242" s="135"/>
      <c r="P242" s="135"/>
    </row>
    <row r="243" spans="2:16" s="1" customFormat="1" ht="12.75" customHeight="1" x14ac:dyDescent="0.25">
      <c r="B243" s="9"/>
      <c r="C243" s="28" t="s">
        <v>58</v>
      </c>
      <c r="D243" s="9"/>
      <c r="E243" s="141"/>
      <c r="F243" s="14">
        <v>500</v>
      </c>
      <c r="G243" s="9"/>
      <c r="H243" s="9"/>
      <c r="I243" s="9"/>
      <c r="J243" s="9"/>
      <c r="K243" s="9"/>
      <c r="L243" s="14"/>
      <c r="M243" s="29"/>
      <c r="O243" s="135"/>
      <c r="P243" s="135"/>
    </row>
    <row r="244" spans="2:16" s="4" customFormat="1" ht="31.8" customHeight="1" x14ac:dyDescent="0.25">
      <c r="B244" s="9">
        <v>22</v>
      </c>
      <c r="C244" s="27" t="s">
        <v>138</v>
      </c>
      <c r="D244" s="10">
        <v>3</v>
      </c>
      <c r="E244" s="140" t="s">
        <v>1900</v>
      </c>
      <c r="F244" s="11">
        <f>SUM(F245:F261)</f>
        <v>24971.51</v>
      </c>
      <c r="G244" s="11">
        <f>SUM(G245:G261)</f>
        <v>-359.41</v>
      </c>
      <c r="H244" s="10"/>
      <c r="I244" s="10"/>
      <c r="J244" s="10"/>
      <c r="K244" s="10"/>
      <c r="L244" s="11">
        <f>SUM(F244:K244)</f>
        <v>24612.1</v>
      </c>
      <c r="M244" s="29"/>
      <c r="O244" s="139"/>
      <c r="P244" s="139"/>
    </row>
    <row r="245" spans="2:16" s="1" customFormat="1" ht="12.75" customHeight="1" x14ac:dyDescent="0.25">
      <c r="B245" s="9"/>
      <c r="C245" s="28" t="s">
        <v>57</v>
      </c>
      <c r="D245" s="9"/>
      <c r="E245" s="141"/>
      <c r="F245" s="14">
        <v>1450.77</v>
      </c>
      <c r="G245" s="9"/>
      <c r="H245" s="9"/>
      <c r="I245" s="9"/>
      <c r="J245" s="9"/>
      <c r="K245" s="9"/>
      <c r="L245" s="14"/>
      <c r="M245" s="29"/>
      <c r="O245" s="135"/>
      <c r="P245" s="135"/>
    </row>
    <row r="246" spans="2:16" s="1" customFormat="1" ht="12.75" customHeight="1" x14ac:dyDescent="0.25">
      <c r="B246" s="9"/>
      <c r="C246" s="28" t="s">
        <v>135</v>
      </c>
      <c r="D246" s="9"/>
      <c r="E246" s="141"/>
      <c r="F246" s="14">
        <v>189.27</v>
      </c>
      <c r="G246" s="9"/>
      <c r="H246" s="9"/>
      <c r="I246" s="9"/>
      <c r="J246" s="9"/>
      <c r="K246" s="9"/>
      <c r="L246" s="14"/>
      <c r="M246" s="29"/>
      <c r="O246" s="135"/>
      <c r="P246" s="135"/>
    </row>
    <row r="247" spans="2:16" s="1" customFormat="1" ht="12.75" customHeight="1" x14ac:dyDescent="0.25">
      <c r="B247" s="9"/>
      <c r="C247" s="28" t="s">
        <v>96</v>
      </c>
      <c r="D247" s="9"/>
      <c r="E247" s="141"/>
      <c r="F247" s="14">
        <v>745.51</v>
      </c>
      <c r="G247" s="9"/>
      <c r="H247" s="9"/>
      <c r="I247" s="9"/>
      <c r="J247" s="9"/>
      <c r="K247" s="9"/>
      <c r="L247" s="14"/>
      <c r="M247" s="29"/>
      <c r="O247" s="135"/>
      <c r="P247" s="135"/>
    </row>
    <row r="248" spans="2:16" s="1" customFormat="1" ht="12.75" customHeight="1" x14ac:dyDescent="0.25">
      <c r="B248" s="9"/>
      <c r="C248" s="28" t="s">
        <v>30</v>
      </c>
      <c r="D248" s="9"/>
      <c r="E248" s="141"/>
      <c r="F248" s="14">
        <v>1786.76</v>
      </c>
      <c r="G248" s="9"/>
      <c r="H248" s="9"/>
      <c r="I248" s="9"/>
      <c r="J248" s="9"/>
      <c r="K248" s="9"/>
      <c r="L248" s="14"/>
      <c r="M248" s="29"/>
      <c r="O248" s="135"/>
      <c r="P248" s="135"/>
    </row>
    <row r="249" spans="2:16" s="1" customFormat="1" ht="12.75" customHeight="1" x14ac:dyDescent="0.25">
      <c r="B249" s="9"/>
      <c r="C249" s="28" t="s">
        <v>139</v>
      </c>
      <c r="D249" s="9"/>
      <c r="E249" s="141"/>
      <c r="F249" s="14">
        <v>621.98</v>
      </c>
      <c r="G249" s="9"/>
      <c r="H249" s="9"/>
      <c r="I249" s="9"/>
      <c r="J249" s="9"/>
      <c r="K249" s="9"/>
      <c r="L249" s="14"/>
      <c r="M249" s="29"/>
      <c r="O249" s="135"/>
      <c r="P249" s="135"/>
    </row>
    <row r="250" spans="2:16" s="1" customFormat="1" ht="12.75" customHeight="1" x14ac:dyDescent="0.25">
      <c r="B250" s="9"/>
      <c r="C250" s="28" t="s">
        <v>60</v>
      </c>
      <c r="D250" s="9"/>
      <c r="E250" s="141"/>
      <c r="F250" s="14">
        <v>772.61</v>
      </c>
      <c r="G250" s="9"/>
      <c r="H250" s="9"/>
      <c r="I250" s="9"/>
      <c r="J250" s="9"/>
      <c r="K250" s="9"/>
      <c r="L250" s="14"/>
      <c r="M250" s="29"/>
      <c r="O250" s="135"/>
      <c r="P250" s="135"/>
    </row>
    <row r="251" spans="2:16" s="1" customFormat="1" ht="12.75" customHeight="1" x14ac:dyDescent="0.25">
      <c r="B251" s="9"/>
      <c r="C251" s="28" t="s">
        <v>140</v>
      </c>
      <c r="D251" s="9"/>
      <c r="E251" s="141"/>
      <c r="F251" s="14">
        <v>447</v>
      </c>
      <c r="G251" s="9"/>
      <c r="H251" s="9"/>
      <c r="I251" s="9"/>
      <c r="J251" s="9"/>
      <c r="K251" s="9"/>
      <c r="L251" s="14"/>
      <c r="M251" s="29"/>
      <c r="O251" s="135"/>
      <c r="P251" s="135"/>
    </row>
    <row r="252" spans="2:16" s="1" customFormat="1" ht="12.75" customHeight="1" x14ac:dyDescent="0.25">
      <c r="B252" s="9"/>
      <c r="C252" s="28" t="s">
        <v>32</v>
      </c>
      <c r="D252" s="9"/>
      <c r="E252" s="141"/>
      <c r="F252" s="14">
        <v>99.11</v>
      </c>
      <c r="G252" s="9"/>
      <c r="H252" s="9"/>
      <c r="I252" s="9"/>
      <c r="J252" s="9"/>
      <c r="K252" s="9"/>
      <c r="L252" s="14"/>
      <c r="M252" s="29"/>
      <c r="O252" s="135"/>
      <c r="P252" s="135"/>
    </row>
    <row r="253" spans="2:16" s="1" customFormat="1" ht="12.75" customHeight="1" x14ac:dyDescent="0.25">
      <c r="B253" s="9"/>
      <c r="C253" s="28" t="s">
        <v>133</v>
      </c>
      <c r="D253" s="9"/>
      <c r="E253" s="141"/>
      <c r="F253" s="14">
        <v>232.24</v>
      </c>
      <c r="G253" s="9"/>
      <c r="H253" s="9"/>
      <c r="I253" s="9"/>
      <c r="J253" s="9"/>
      <c r="K253" s="9"/>
      <c r="L253" s="14"/>
      <c r="M253" s="29"/>
      <c r="O253" s="135"/>
      <c r="P253" s="135"/>
    </row>
    <row r="254" spans="2:16" s="1" customFormat="1" ht="12.75" customHeight="1" x14ac:dyDescent="0.25">
      <c r="B254" s="9"/>
      <c r="C254" s="28" t="s">
        <v>37</v>
      </c>
      <c r="D254" s="9"/>
      <c r="E254" s="141"/>
      <c r="F254" s="14">
        <v>14912.33</v>
      </c>
      <c r="G254" s="9">
        <v>-359.41</v>
      </c>
      <c r="H254" s="9"/>
      <c r="I254" s="9"/>
      <c r="J254" s="9"/>
      <c r="K254" s="9"/>
      <c r="L254" s="14"/>
      <c r="M254" s="29"/>
      <c r="O254" s="135"/>
      <c r="P254" s="135" t="s">
        <v>1885</v>
      </c>
    </row>
    <row r="255" spans="2:16" s="1" customFormat="1" ht="12.75" customHeight="1" x14ac:dyDescent="0.25">
      <c r="B255" s="9"/>
      <c r="C255" s="28" t="s">
        <v>137</v>
      </c>
      <c r="D255" s="9"/>
      <c r="E255" s="141"/>
      <c r="F255" s="14">
        <v>1826.46</v>
      </c>
      <c r="G255" s="9"/>
      <c r="H255" s="9"/>
      <c r="I255" s="9"/>
      <c r="J255" s="9"/>
      <c r="K255" s="9"/>
      <c r="L255" s="14"/>
      <c r="M255" s="29"/>
      <c r="O255" s="135"/>
      <c r="P255" s="135"/>
    </row>
    <row r="256" spans="2:16" s="1" customFormat="1" ht="12.75" customHeight="1" x14ac:dyDescent="0.25">
      <c r="B256" s="9"/>
      <c r="C256" s="28" t="s">
        <v>43</v>
      </c>
      <c r="D256" s="9"/>
      <c r="E256" s="141"/>
      <c r="F256" s="14">
        <v>1356.18</v>
      </c>
      <c r="G256" s="9"/>
      <c r="H256" s="9"/>
      <c r="I256" s="9"/>
      <c r="J256" s="9"/>
      <c r="K256" s="9"/>
      <c r="L256" s="14"/>
      <c r="M256" s="29"/>
      <c r="O256" s="135"/>
      <c r="P256" s="135"/>
    </row>
    <row r="257" spans="2:16" s="1" customFormat="1" ht="12.75" customHeight="1" x14ac:dyDescent="0.25">
      <c r="B257" s="9"/>
      <c r="C257" s="28" t="s">
        <v>141</v>
      </c>
      <c r="D257" s="9"/>
      <c r="E257" s="141"/>
      <c r="F257" s="14">
        <v>15.52</v>
      </c>
      <c r="G257" s="9"/>
      <c r="H257" s="9"/>
      <c r="I257" s="9"/>
      <c r="J257" s="9"/>
      <c r="K257" s="9"/>
      <c r="L257" s="14"/>
      <c r="M257" s="29"/>
      <c r="O257" s="135"/>
      <c r="P257" s="135"/>
    </row>
    <row r="258" spans="2:16" s="1" customFormat="1" ht="12.75" customHeight="1" x14ac:dyDescent="0.25">
      <c r="B258" s="9"/>
      <c r="C258" s="28" t="s">
        <v>142</v>
      </c>
      <c r="D258" s="9"/>
      <c r="E258" s="141"/>
      <c r="F258" s="14">
        <v>18.8</v>
      </c>
      <c r="G258" s="9"/>
      <c r="H258" s="9"/>
      <c r="I258" s="9"/>
      <c r="J258" s="9"/>
      <c r="K258" s="9"/>
      <c r="L258" s="14"/>
      <c r="M258" s="29"/>
      <c r="O258" s="135"/>
      <c r="P258" s="135"/>
    </row>
    <row r="259" spans="2:16" s="1" customFormat="1" ht="12.75" customHeight="1" x14ac:dyDescent="0.25">
      <c r="B259" s="9"/>
      <c r="C259" s="28" t="s">
        <v>58</v>
      </c>
      <c r="D259" s="9"/>
      <c r="E259" s="141"/>
      <c r="F259" s="14">
        <v>315.83999999999997</v>
      </c>
      <c r="G259" s="9"/>
      <c r="H259" s="9"/>
      <c r="I259" s="9"/>
      <c r="J259" s="9"/>
      <c r="K259" s="9"/>
      <c r="L259" s="14"/>
      <c r="M259" s="29"/>
      <c r="O259" s="135"/>
      <c r="P259" s="135"/>
    </row>
    <row r="260" spans="2:16" s="1" customFormat="1" ht="12.75" customHeight="1" x14ac:dyDescent="0.25">
      <c r="B260" s="9"/>
      <c r="C260" s="28" t="s">
        <v>143</v>
      </c>
      <c r="D260" s="9"/>
      <c r="E260" s="141"/>
      <c r="F260" s="14">
        <v>41.46</v>
      </c>
      <c r="G260" s="9"/>
      <c r="H260" s="9"/>
      <c r="I260" s="9"/>
      <c r="J260" s="9"/>
      <c r="K260" s="9"/>
      <c r="L260" s="14"/>
      <c r="M260" s="29"/>
      <c r="O260" s="135"/>
      <c r="P260" s="135"/>
    </row>
    <row r="261" spans="2:16" s="1" customFormat="1" ht="12.75" customHeight="1" x14ac:dyDescent="0.25">
      <c r="B261" s="9"/>
      <c r="C261" s="28" t="s">
        <v>130</v>
      </c>
      <c r="D261" s="9"/>
      <c r="E261" s="141"/>
      <c r="F261" s="14">
        <v>139.66999999999999</v>
      </c>
      <c r="G261" s="9"/>
      <c r="H261" s="9"/>
      <c r="I261" s="9"/>
      <c r="J261" s="9"/>
      <c r="K261" s="9"/>
      <c r="L261" s="14"/>
      <c r="M261" s="29"/>
      <c r="O261" s="135"/>
      <c r="P261" s="135"/>
    </row>
    <row r="262" spans="2:16" s="4" customFormat="1" ht="12.75" customHeight="1" x14ac:dyDescent="0.25">
      <c r="B262" s="9">
        <v>23</v>
      </c>
      <c r="C262" s="27" t="s">
        <v>144</v>
      </c>
      <c r="D262" s="10">
        <v>1</v>
      </c>
      <c r="E262" s="140" t="s">
        <v>1895</v>
      </c>
      <c r="F262" s="11">
        <f>SUM(F263:F267)</f>
        <v>38677.18</v>
      </c>
      <c r="G262" s="10"/>
      <c r="H262" s="10"/>
      <c r="I262" s="10"/>
      <c r="J262" s="10"/>
      <c r="K262" s="10"/>
      <c r="L262" s="11">
        <f>SUM(F262:K262)</f>
        <v>38677.18</v>
      </c>
      <c r="M262" s="29"/>
      <c r="O262" s="139"/>
      <c r="P262" s="139"/>
    </row>
    <row r="263" spans="2:16" s="1" customFormat="1" ht="12.75" customHeight="1" x14ac:dyDescent="0.25">
      <c r="B263" s="9"/>
      <c r="C263" s="28" t="s">
        <v>145</v>
      </c>
      <c r="D263" s="9"/>
      <c r="E263" s="141"/>
      <c r="F263" s="14">
        <v>1152.8499999999999</v>
      </c>
      <c r="G263" s="9"/>
      <c r="H263" s="9"/>
      <c r="I263" s="9"/>
      <c r="J263" s="9"/>
      <c r="K263" s="9"/>
      <c r="L263" s="14"/>
      <c r="M263" s="29"/>
      <c r="O263" s="135"/>
      <c r="P263" s="135"/>
    </row>
    <row r="264" spans="2:16" s="1" customFormat="1" ht="12.75" customHeight="1" x14ac:dyDescent="0.25">
      <c r="B264" s="9"/>
      <c r="C264" s="28" t="s">
        <v>146</v>
      </c>
      <c r="D264" s="9"/>
      <c r="E264" s="141"/>
      <c r="F264" s="14">
        <v>6311.77</v>
      </c>
      <c r="G264" s="9"/>
      <c r="H264" s="9"/>
      <c r="I264" s="9"/>
      <c r="J264" s="9"/>
      <c r="K264" s="9"/>
      <c r="L264" s="14"/>
      <c r="M264" s="29"/>
      <c r="O264" s="135"/>
      <c r="P264" s="135"/>
    </row>
    <row r="265" spans="2:16" s="1" customFormat="1" ht="12.75" customHeight="1" x14ac:dyDescent="0.25">
      <c r="B265" s="9"/>
      <c r="C265" s="28" t="s">
        <v>147</v>
      </c>
      <c r="D265" s="9"/>
      <c r="E265" s="141"/>
      <c r="F265" s="14">
        <v>8140.85</v>
      </c>
      <c r="G265" s="9"/>
      <c r="H265" s="9"/>
      <c r="I265" s="9"/>
      <c r="J265" s="9"/>
      <c r="K265" s="9"/>
      <c r="L265" s="14"/>
      <c r="M265" s="29"/>
      <c r="O265" s="135"/>
      <c r="P265" s="135"/>
    </row>
    <row r="266" spans="2:16" s="1" customFormat="1" ht="12.75" customHeight="1" x14ac:dyDescent="0.25">
      <c r="B266" s="9"/>
      <c r="C266" s="28" t="s">
        <v>148</v>
      </c>
      <c r="D266" s="9"/>
      <c r="E266" s="141"/>
      <c r="F266" s="14">
        <v>15386.04</v>
      </c>
      <c r="G266" s="9"/>
      <c r="H266" s="9"/>
      <c r="I266" s="9"/>
      <c r="J266" s="9"/>
      <c r="K266" s="9"/>
      <c r="L266" s="14"/>
      <c r="M266" s="29"/>
      <c r="O266" s="135"/>
      <c r="P266" s="135"/>
    </row>
    <row r="267" spans="2:16" s="1" customFormat="1" ht="12.75" customHeight="1" x14ac:dyDescent="0.25">
      <c r="B267" s="9"/>
      <c r="C267" s="28" t="s">
        <v>149</v>
      </c>
      <c r="D267" s="9"/>
      <c r="E267" s="141"/>
      <c r="F267" s="14">
        <v>7685.67</v>
      </c>
      <c r="G267" s="9"/>
      <c r="H267" s="9"/>
      <c r="I267" s="9"/>
      <c r="J267" s="9"/>
      <c r="K267" s="9"/>
      <c r="L267" s="14"/>
      <c r="M267" s="29"/>
      <c r="O267" s="135"/>
      <c r="P267" s="135"/>
    </row>
    <row r="268" spans="2:16" s="4" customFormat="1" ht="76.8" customHeight="1" x14ac:dyDescent="0.25">
      <c r="B268" s="9">
        <v>24</v>
      </c>
      <c r="C268" s="27" t="s">
        <v>150</v>
      </c>
      <c r="D268" s="10">
        <v>3</v>
      </c>
      <c r="E268" s="140" t="s">
        <v>1901</v>
      </c>
      <c r="F268" s="11">
        <f>SUM(F269:F293)</f>
        <v>20720.37</v>
      </c>
      <c r="G268" s="10"/>
      <c r="H268" s="10"/>
      <c r="I268" s="10"/>
      <c r="J268" s="10"/>
      <c r="K268" s="10"/>
      <c r="L268" s="11">
        <f>SUM(F268:K268)</f>
        <v>20720.37</v>
      </c>
      <c r="M268" s="29"/>
      <c r="O268" s="139"/>
      <c r="P268" s="139"/>
    </row>
    <row r="269" spans="2:16" s="1" customFormat="1" ht="12.75" customHeight="1" x14ac:dyDescent="0.25">
      <c r="B269" s="9"/>
      <c r="C269" s="28" t="s">
        <v>151</v>
      </c>
      <c r="D269" s="9">
        <v>-1</v>
      </c>
      <c r="E269" s="141" t="s">
        <v>1948</v>
      </c>
      <c r="F269" s="14">
        <v>14.69</v>
      </c>
      <c r="G269" s="9"/>
      <c r="H269" s="9"/>
      <c r="I269" s="9"/>
      <c r="J269" s="9"/>
      <c r="K269" s="9"/>
      <c r="L269" s="14"/>
      <c r="M269" s="29"/>
      <c r="O269" s="135"/>
      <c r="P269" s="135"/>
    </row>
    <row r="270" spans="2:16" s="1" customFormat="1" ht="12.75" customHeight="1" x14ac:dyDescent="0.25">
      <c r="B270" s="9"/>
      <c r="C270" s="28" t="s">
        <v>152</v>
      </c>
      <c r="D270" s="9"/>
      <c r="E270" s="141"/>
      <c r="F270" s="14">
        <v>7.34</v>
      </c>
      <c r="G270" s="9"/>
      <c r="H270" s="9"/>
      <c r="I270" s="9"/>
      <c r="J270" s="9"/>
      <c r="K270" s="9"/>
      <c r="L270" s="14"/>
      <c r="M270" s="29"/>
      <c r="O270" s="135"/>
      <c r="P270" s="135"/>
    </row>
    <row r="271" spans="2:16" s="1" customFormat="1" ht="12.75" customHeight="1" x14ac:dyDescent="0.25">
      <c r="B271" s="9"/>
      <c r="C271" s="28" t="s">
        <v>153</v>
      </c>
      <c r="D271" s="9"/>
      <c r="E271" s="141"/>
      <c r="F271" s="14">
        <v>3.67</v>
      </c>
      <c r="G271" s="9"/>
      <c r="H271" s="9"/>
      <c r="I271" s="9"/>
      <c r="J271" s="9"/>
      <c r="K271" s="9"/>
      <c r="L271" s="14"/>
      <c r="M271" s="29"/>
      <c r="O271" s="135"/>
      <c r="P271" s="135"/>
    </row>
    <row r="272" spans="2:16" s="1" customFormat="1" ht="12.75" customHeight="1" x14ac:dyDescent="0.25">
      <c r="B272" s="9"/>
      <c r="C272" s="28" t="s">
        <v>63</v>
      </c>
      <c r="D272" s="9"/>
      <c r="E272" s="141"/>
      <c r="F272" s="14">
        <v>327.87</v>
      </c>
      <c r="G272" s="9"/>
      <c r="H272" s="9"/>
      <c r="I272" s="9"/>
      <c r="J272" s="9"/>
      <c r="K272" s="9"/>
      <c r="L272" s="14"/>
      <c r="M272" s="29"/>
      <c r="O272" s="135"/>
      <c r="P272" s="135"/>
    </row>
    <row r="273" spans="2:16" s="1" customFormat="1" ht="12.75" customHeight="1" x14ac:dyDescent="0.25">
      <c r="B273" s="9"/>
      <c r="C273" s="28" t="s">
        <v>77</v>
      </c>
      <c r="D273" s="9"/>
      <c r="E273" s="141"/>
      <c r="F273" s="14">
        <v>22.03</v>
      </c>
      <c r="G273" s="9"/>
      <c r="H273" s="9"/>
      <c r="I273" s="9"/>
      <c r="J273" s="9"/>
      <c r="K273" s="9"/>
      <c r="L273" s="14"/>
      <c r="M273" s="29"/>
      <c r="O273" s="135"/>
      <c r="P273" s="135"/>
    </row>
    <row r="274" spans="2:16" s="1" customFormat="1" ht="12.75" customHeight="1" x14ac:dyDescent="0.25">
      <c r="B274" s="9"/>
      <c r="C274" s="28" t="s">
        <v>47</v>
      </c>
      <c r="D274" s="9"/>
      <c r="E274" s="141"/>
      <c r="F274" s="14">
        <v>1263.77</v>
      </c>
      <c r="G274" s="9"/>
      <c r="H274" s="9"/>
      <c r="I274" s="9"/>
      <c r="J274" s="9"/>
      <c r="K274" s="9"/>
      <c r="L274" s="14"/>
      <c r="M274" s="29"/>
      <c r="O274" s="135"/>
      <c r="P274" s="135"/>
    </row>
    <row r="275" spans="2:16" s="1" customFormat="1" ht="12.75" customHeight="1" x14ac:dyDescent="0.25">
      <c r="B275" s="9"/>
      <c r="C275" s="28" t="s">
        <v>64</v>
      </c>
      <c r="D275" s="9"/>
      <c r="E275" s="141"/>
      <c r="F275" s="14">
        <v>231.82</v>
      </c>
      <c r="G275" s="9"/>
      <c r="H275" s="9"/>
      <c r="I275" s="9"/>
      <c r="J275" s="9"/>
      <c r="K275" s="9"/>
      <c r="L275" s="14"/>
      <c r="M275" s="29"/>
      <c r="O275" s="135"/>
      <c r="P275" s="135"/>
    </row>
    <row r="276" spans="2:16" s="1" customFormat="1" ht="12.75" customHeight="1" x14ac:dyDescent="0.25">
      <c r="B276" s="9"/>
      <c r="C276" s="28" t="s">
        <v>49</v>
      </c>
      <c r="D276" s="9"/>
      <c r="E276" s="141"/>
      <c r="F276" s="14">
        <v>927.27</v>
      </c>
      <c r="G276" s="9"/>
      <c r="H276" s="9"/>
      <c r="I276" s="9"/>
      <c r="J276" s="9"/>
      <c r="K276" s="9"/>
      <c r="L276" s="14"/>
      <c r="M276" s="29"/>
      <c r="O276" s="135"/>
      <c r="P276" s="135"/>
    </row>
    <row r="277" spans="2:16" s="1" customFormat="1" ht="12.75" customHeight="1" x14ac:dyDescent="0.25">
      <c r="B277" s="9"/>
      <c r="C277" s="28" t="s">
        <v>66</v>
      </c>
      <c r="D277" s="9"/>
      <c r="E277" s="141"/>
      <c r="F277" s="14">
        <v>39.729999999999997</v>
      </c>
      <c r="G277" s="9"/>
      <c r="H277" s="9"/>
      <c r="I277" s="9"/>
      <c r="J277" s="9"/>
      <c r="K277" s="9"/>
      <c r="L277" s="14"/>
      <c r="M277" s="29"/>
      <c r="O277" s="135"/>
      <c r="P277" s="135"/>
    </row>
    <row r="278" spans="2:16" s="1" customFormat="1" ht="12.75" customHeight="1" x14ac:dyDescent="0.25">
      <c r="B278" s="9"/>
      <c r="C278" s="28" t="s">
        <v>31</v>
      </c>
      <c r="D278" s="9"/>
      <c r="E278" s="141"/>
      <c r="F278" s="14">
        <v>158.94</v>
      </c>
      <c r="G278" s="9"/>
      <c r="H278" s="9"/>
      <c r="I278" s="9"/>
      <c r="J278" s="9"/>
      <c r="K278" s="9"/>
      <c r="L278" s="14"/>
      <c r="M278" s="29"/>
      <c r="O278" s="135"/>
      <c r="P278" s="135"/>
    </row>
    <row r="279" spans="2:16" s="1" customFormat="1" ht="12.75" customHeight="1" x14ac:dyDescent="0.25">
      <c r="B279" s="9"/>
      <c r="C279" s="28" t="s">
        <v>154</v>
      </c>
      <c r="D279" s="9"/>
      <c r="E279" s="141"/>
      <c r="F279" s="14">
        <v>243.49</v>
      </c>
      <c r="G279" s="9"/>
      <c r="H279" s="9"/>
      <c r="I279" s="9"/>
      <c r="J279" s="9"/>
      <c r="K279" s="9"/>
      <c r="L279" s="14"/>
      <c r="M279" s="29"/>
      <c r="O279" s="135"/>
      <c r="P279" s="135"/>
    </row>
    <row r="280" spans="2:16" s="1" customFormat="1" ht="12.75" customHeight="1" x14ac:dyDescent="0.25">
      <c r="B280" s="9"/>
      <c r="C280" s="28" t="s">
        <v>68</v>
      </c>
      <c r="D280" s="9"/>
      <c r="E280" s="141"/>
      <c r="F280" s="14">
        <v>19.399999999999999</v>
      </c>
      <c r="G280" s="9"/>
      <c r="H280" s="9"/>
      <c r="I280" s="9"/>
      <c r="J280" s="9"/>
      <c r="K280" s="9"/>
      <c r="L280" s="14"/>
      <c r="M280" s="29"/>
      <c r="O280" s="135"/>
      <c r="P280" s="135"/>
    </row>
    <row r="281" spans="2:16" s="1" customFormat="1" ht="12.75" customHeight="1" x14ac:dyDescent="0.25">
      <c r="B281" s="9"/>
      <c r="C281" s="28" t="s">
        <v>33</v>
      </c>
      <c r="D281" s="9"/>
      <c r="E281" s="141"/>
      <c r="F281" s="14">
        <v>77.599999999999994</v>
      </c>
      <c r="G281" s="9"/>
      <c r="H281" s="9"/>
      <c r="I281" s="9"/>
      <c r="J281" s="9"/>
      <c r="K281" s="9"/>
      <c r="L281" s="14"/>
      <c r="M281" s="29"/>
      <c r="O281" s="135"/>
      <c r="P281" s="135"/>
    </row>
    <row r="282" spans="2:16" s="1" customFormat="1" ht="12.75" customHeight="1" x14ac:dyDescent="0.25">
      <c r="B282" s="9"/>
      <c r="C282" s="28" t="s">
        <v>155</v>
      </c>
      <c r="D282" s="9"/>
      <c r="E282" s="141"/>
      <c r="F282" s="14">
        <v>18.45</v>
      </c>
      <c r="G282" s="9"/>
      <c r="H282" s="9"/>
      <c r="I282" s="9"/>
      <c r="J282" s="9"/>
      <c r="K282" s="9"/>
      <c r="L282" s="14"/>
      <c r="M282" s="29"/>
      <c r="O282" s="135"/>
      <c r="P282" s="135"/>
    </row>
    <row r="283" spans="2:16" s="1" customFormat="1" ht="12.75" customHeight="1" x14ac:dyDescent="0.25">
      <c r="B283" s="9"/>
      <c r="C283" s="28" t="s">
        <v>156</v>
      </c>
      <c r="D283" s="9"/>
      <c r="E283" s="141"/>
      <c r="F283" s="14">
        <v>9.2200000000000006</v>
      </c>
      <c r="G283" s="9"/>
      <c r="H283" s="9"/>
      <c r="I283" s="9"/>
      <c r="J283" s="9"/>
      <c r="K283" s="9"/>
      <c r="L283" s="14"/>
      <c r="M283" s="29"/>
      <c r="O283" s="135"/>
      <c r="P283" s="135"/>
    </row>
    <row r="284" spans="2:16" s="1" customFormat="1" ht="12.75" customHeight="1" x14ac:dyDescent="0.25">
      <c r="B284" s="9"/>
      <c r="C284" s="28" t="s">
        <v>157</v>
      </c>
      <c r="D284" s="9"/>
      <c r="E284" s="141"/>
      <c r="F284" s="14">
        <v>4.6100000000000003</v>
      </c>
      <c r="G284" s="9"/>
      <c r="H284" s="9"/>
      <c r="I284" s="9"/>
      <c r="J284" s="9"/>
      <c r="K284" s="9"/>
      <c r="L284" s="14"/>
      <c r="M284" s="29"/>
      <c r="O284" s="135"/>
      <c r="P284" s="135"/>
    </row>
    <row r="285" spans="2:16" s="1" customFormat="1" ht="12.75" customHeight="1" x14ac:dyDescent="0.25">
      <c r="B285" s="9"/>
      <c r="C285" s="28" t="s">
        <v>69</v>
      </c>
      <c r="D285" s="9"/>
      <c r="E285" s="141"/>
      <c r="F285" s="14">
        <v>18.45</v>
      </c>
      <c r="G285" s="9"/>
      <c r="H285" s="9"/>
      <c r="I285" s="9"/>
      <c r="J285" s="9"/>
      <c r="K285" s="9"/>
      <c r="L285" s="14"/>
      <c r="M285" s="29"/>
      <c r="O285" s="135"/>
      <c r="P285" s="135"/>
    </row>
    <row r="286" spans="2:16" s="1" customFormat="1" ht="12.75" customHeight="1" x14ac:dyDescent="0.25">
      <c r="B286" s="9"/>
      <c r="C286" s="28" t="s">
        <v>85</v>
      </c>
      <c r="D286" s="9"/>
      <c r="E286" s="141"/>
      <c r="F286" s="14">
        <v>27.67</v>
      </c>
      <c r="G286" s="9"/>
      <c r="H286" s="9"/>
      <c r="I286" s="9"/>
      <c r="J286" s="9"/>
      <c r="K286" s="9"/>
      <c r="L286" s="14"/>
      <c r="M286" s="29"/>
      <c r="O286" s="135"/>
      <c r="P286" s="135"/>
    </row>
    <row r="287" spans="2:16" s="1" customFormat="1" ht="12.75" customHeight="1" x14ac:dyDescent="0.25">
      <c r="B287" s="9"/>
      <c r="C287" s="28" t="s">
        <v>70</v>
      </c>
      <c r="D287" s="9"/>
      <c r="E287" s="141"/>
      <c r="F287" s="14">
        <v>13.83</v>
      </c>
      <c r="G287" s="9"/>
      <c r="H287" s="9"/>
      <c r="I287" s="9"/>
      <c r="J287" s="9"/>
      <c r="K287" s="9"/>
      <c r="L287" s="14"/>
      <c r="M287" s="29"/>
      <c r="O287" s="135"/>
      <c r="P287" s="135"/>
    </row>
    <row r="288" spans="2:16" s="1" customFormat="1" ht="12.75" customHeight="1" x14ac:dyDescent="0.25">
      <c r="B288" s="9"/>
      <c r="C288" s="28" t="s">
        <v>158</v>
      </c>
      <c r="D288" s="9"/>
      <c r="E288" s="141"/>
      <c r="F288" s="14">
        <v>97.92</v>
      </c>
      <c r="G288" s="9"/>
      <c r="H288" s="9"/>
      <c r="I288" s="9"/>
      <c r="J288" s="9"/>
      <c r="K288" s="9"/>
      <c r="L288" s="14"/>
      <c r="M288" s="29"/>
      <c r="O288" s="135"/>
      <c r="P288" s="135"/>
    </row>
    <row r="289" spans="2:16" s="1" customFormat="1" ht="12.75" customHeight="1" x14ac:dyDescent="0.25">
      <c r="B289" s="9"/>
      <c r="C289" s="28" t="s">
        <v>159</v>
      </c>
      <c r="D289" s="9"/>
      <c r="E289" s="141"/>
      <c r="F289" s="14">
        <v>48.96</v>
      </c>
      <c r="G289" s="9"/>
      <c r="H289" s="9"/>
      <c r="I289" s="9"/>
      <c r="J289" s="9"/>
      <c r="K289" s="9"/>
      <c r="L289" s="14"/>
      <c r="M289" s="29"/>
      <c r="O289" s="135"/>
      <c r="P289" s="135"/>
    </row>
    <row r="290" spans="2:16" s="1" customFormat="1" ht="12.75" customHeight="1" x14ac:dyDescent="0.25">
      <c r="B290" s="9"/>
      <c r="C290" s="28" t="s">
        <v>160</v>
      </c>
      <c r="D290" s="9"/>
      <c r="E290" s="141"/>
      <c r="F290" s="14">
        <v>24.48</v>
      </c>
      <c r="G290" s="9"/>
      <c r="H290" s="9"/>
      <c r="I290" s="9"/>
      <c r="J290" s="9"/>
      <c r="K290" s="9"/>
      <c r="L290" s="14"/>
      <c r="M290" s="29"/>
      <c r="O290" s="135"/>
      <c r="P290" s="135"/>
    </row>
    <row r="291" spans="2:16" s="1" customFormat="1" ht="12.75" customHeight="1" x14ac:dyDescent="0.25">
      <c r="B291" s="9"/>
      <c r="C291" s="28" t="s">
        <v>72</v>
      </c>
      <c r="D291" s="9"/>
      <c r="E291" s="141"/>
      <c r="F291" s="14">
        <v>3458.1</v>
      </c>
      <c r="G291" s="9"/>
      <c r="H291" s="9"/>
      <c r="I291" s="9"/>
      <c r="J291" s="9"/>
      <c r="K291" s="9"/>
      <c r="L291" s="14"/>
      <c r="M291" s="29"/>
      <c r="O291" s="135"/>
      <c r="P291" s="135"/>
    </row>
    <row r="292" spans="2:16" s="1" customFormat="1" ht="12.75" customHeight="1" x14ac:dyDescent="0.25">
      <c r="B292" s="9"/>
      <c r="C292" s="28" t="s">
        <v>87</v>
      </c>
      <c r="D292" s="9"/>
      <c r="E292" s="141"/>
      <c r="F292" s="14">
        <v>146.88999999999999</v>
      </c>
      <c r="G292" s="9"/>
      <c r="H292" s="9"/>
      <c r="I292" s="9"/>
      <c r="J292" s="9"/>
      <c r="K292" s="9"/>
      <c r="L292" s="14"/>
      <c r="M292" s="29"/>
      <c r="O292" s="135"/>
      <c r="P292" s="135"/>
    </row>
    <row r="293" spans="2:16" s="1" customFormat="1" ht="12.75" customHeight="1" x14ac:dyDescent="0.25">
      <c r="B293" s="9"/>
      <c r="C293" s="28" t="s">
        <v>38</v>
      </c>
      <c r="D293" s="9"/>
      <c r="E293" s="141"/>
      <c r="F293" s="14">
        <v>13514.17</v>
      </c>
      <c r="G293" s="9"/>
      <c r="H293" s="9"/>
      <c r="I293" s="9"/>
      <c r="J293" s="9"/>
      <c r="K293" s="9"/>
      <c r="L293" s="14"/>
      <c r="M293" s="29"/>
      <c r="O293" s="135"/>
      <c r="P293" s="135"/>
    </row>
    <row r="294" spans="2:16" s="4" customFormat="1" ht="12.75" customHeight="1" x14ac:dyDescent="0.25">
      <c r="B294" s="9">
        <v>25</v>
      </c>
      <c r="C294" s="27" t="s">
        <v>161</v>
      </c>
      <c r="D294" s="10">
        <v>1</v>
      </c>
      <c r="E294" s="140" t="s">
        <v>1902</v>
      </c>
      <c r="F294" s="11">
        <f>SUM(F295:F306)</f>
        <v>22873.010000000002</v>
      </c>
      <c r="G294" s="10"/>
      <c r="H294" s="10"/>
      <c r="I294" s="10"/>
      <c r="J294" s="10"/>
      <c r="K294" s="10"/>
      <c r="L294" s="11">
        <f>SUM(F294:K294)</f>
        <v>22873.010000000002</v>
      </c>
      <c r="M294" s="29"/>
      <c r="O294" s="139"/>
      <c r="P294" s="139"/>
    </row>
    <row r="295" spans="2:16" s="1" customFormat="1" ht="12.75" customHeight="1" x14ac:dyDescent="0.25">
      <c r="B295" s="9"/>
      <c r="C295" s="28" t="s">
        <v>47</v>
      </c>
      <c r="D295" s="9"/>
      <c r="E295" s="141"/>
      <c r="F295" s="14">
        <v>1372.4</v>
      </c>
      <c r="G295" s="9"/>
      <c r="H295" s="9"/>
      <c r="I295" s="9"/>
      <c r="J295" s="9"/>
      <c r="K295" s="9"/>
      <c r="L295" s="14"/>
      <c r="M295" s="29"/>
      <c r="O295" s="135"/>
      <c r="P295" s="135"/>
    </row>
    <row r="296" spans="2:16" s="1" customFormat="1" ht="12.75" customHeight="1" x14ac:dyDescent="0.25">
      <c r="B296" s="9"/>
      <c r="C296" s="28" t="s">
        <v>78</v>
      </c>
      <c r="D296" s="9"/>
      <c r="E296" s="141"/>
      <c r="F296" s="14">
        <v>47.25</v>
      </c>
      <c r="G296" s="9"/>
      <c r="H296" s="9"/>
      <c r="I296" s="9"/>
      <c r="J296" s="9"/>
      <c r="K296" s="9"/>
      <c r="L296" s="14"/>
      <c r="M296" s="29"/>
      <c r="O296" s="135"/>
      <c r="P296" s="135"/>
    </row>
    <row r="297" spans="2:16" s="1" customFormat="1" ht="12.75" customHeight="1" x14ac:dyDescent="0.25">
      <c r="B297" s="9"/>
      <c r="C297" s="28" t="s">
        <v>49</v>
      </c>
      <c r="D297" s="9"/>
      <c r="E297" s="141"/>
      <c r="F297" s="14">
        <v>1217.68</v>
      </c>
      <c r="G297" s="9"/>
      <c r="H297" s="9"/>
      <c r="I297" s="9"/>
      <c r="J297" s="9"/>
      <c r="K297" s="9"/>
      <c r="L297" s="14"/>
      <c r="M297" s="29"/>
      <c r="O297" s="135"/>
      <c r="P297" s="135"/>
    </row>
    <row r="298" spans="2:16" s="1" customFormat="1" ht="12.75" customHeight="1" x14ac:dyDescent="0.25">
      <c r="B298" s="9"/>
      <c r="C298" s="28" t="s">
        <v>80</v>
      </c>
      <c r="D298" s="9"/>
      <c r="E298" s="141"/>
      <c r="F298" s="14">
        <v>42.21</v>
      </c>
      <c r="G298" s="9"/>
      <c r="H298" s="9"/>
      <c r="I298" s="9"/>
      <c r="J298" s="9"/>
      <c r="K298" s="9"/>
      <c r="L298" s="14"/>
      <c r="M298" s="29"/>
      <c r="O298" s="135"/>
      <c r="P298" s="135"/>
    </row>
    <row r="299" spans="2:16" s="1" customFormat="1" ht="12.75" customHeight="1" x14ac:dyDescent="0.25">
      <c r="B299" s="9"/>
      <c r="C299" s="28" t="s">
        <v>31</v>
      </c>
      <c r="D299" s="9"/>
      <c r="E299" s="141"/>
      <c r="F299" s="14">
        <v>2993.18</v>
      </c>
      <c r="G299" s="9"/>
      <c r="H299" s="9"/>
      <c r="I299" s="9"/>
      <c r="J299" s="9"/>
      <c r="K299" s="9"/>
      <c r="L299" s="14"/>
      <c r="M299" s="29"/>
      <c r="O299" s="135"/>
      <c r="P299" s="135"/>
    </row>
    <row r="300" spans="2:16" s="1" customFormat="1" ht="12.75" customHeight="1" x14ac:dyDescent="0.25">
      <c r="B300" s="9"/>
      <c r="C300" s="28" t="s">
        <v>82</v>
      </c>
      <c r="D300" s="9"/>
      <c r="E300" s="141"/>
      <c r="F300" s="14">
        <v>94.39</v>
      </c>
      <c r="G300" s="9"/>
      <c r="H300" s="9"/>
      <c r="I300" s="9"/>
      <c r="J300" s="9"/>
      <c r="K300" s="9"/>
      <c r="L300" s="14"/>
      <c r="M300" s="29"/>
      <c r="O300" s="135"/>
      <c r="P300" s="135"/>
    </row>
    <row r="301" spans="2:16" s="1" customFormat="1" ht="12.75" customHeight="1" x14ac:dyDescent="0.25">
      <c r="B301" s="9"/>
      <c r="C301" s="28" t="s">
        <v>33</v>
      </c>
      <c r="D301" s="9"/>
      <c r="E301" s="141"/>
      <c r="F301" s="14">
        <v>290.95</v>
      </c>
      <c r="G301" s="9"/>
      <c r="H301" s="9"/>
      <c r="I301" s="9"/>
      <c r="J301" s="9"/>
      <c r="K301" s="9"/>
      <c r="L301" s="14"/>
      <c r="M301" s="29"/>
      <c r="O301" s="135"/>
      <c r="P301" s="135"/>
    </row>
    <row r="302" spans="2:16" s="1" customFormat="1" ht="12.75" customHeight="1" x14ac:dyDescent="0.25">
      <c r="B302" s="9"/>
      <c r="C302" s="28" t="s">
        <v>84</v>
      </c>
      <c r="D302" s="9"/>
      <c r="E302" s="141"/>
      <c r="F302" s="14">
        <v>10.33</v>
      </c>
      <c r="G302" s="9"/>
      <c r="H302" s="9"/>
      <c r="I302" s="9"/>
      <c r="J302" s="9"/>
      <c r="K302" s="9"/>
      <c r="L302" s="14"/>
      <c r="M302" s="29"/>
      <c r="O302" s="135"/>
      <c r="P302" s="135"/>
    </row>
    <row r="303" spans="2:16" s="1" customFormat="1" ht="12.75" customHeight="1" x14ac:dyDescent="0.25">
      <c r="B303" s="9"/>
      <c r="C303" s="28" t="s">
        <v>70</v>
      </c>
      <c r="D303" s="9"/>
      <c r="E303" s="141"/>
      <c r="F303" s="14">
        <v>120.64</v>
      </c>
      <c r="G303" s="9"/>
      <c r="H303" s="9"/>
      <c r="I303" s="9"/>
      <c r="J303" s="9"/>
      <c r="K303" s="9"/>
      <c r="L303" s="14"/>
      <c r="M303" s="29"/>
      <c r="O303" s="135"/>
      <c r="P303" s="135"/>
    </row>
    <row r="304" spans="2:16" s="1" customFormat="1" ht="12.75" customHeight="1" x14ac:dyDescent="0.25">
      <c r="B304" s="9"/>
      <c r="C304" s="28" t="s">
        <v>86</v>
      </c>
      <c r="D304" s="9"/>
      <c r="E304" s="141"/>
      <c r="F304" s="14">
        <v>2.0299999999999998</v>
      </c>
      <c r="G304" s="9"/>
      <c r="H304" s="9"/>
      <c r="I304" s="9"/>
      <c r="J304" s="9"/>
      <c r="K304" s="9"/>
      <c r="L304" s="14"/>
      <c r="M304" s="29"/>
      <c r="O304" s="135"/>
      <c r="P304" s="135"/>
    </row>
    <row r="305" spans="2:16" s="1" customFormat="1" ht="12.75" customHeight="1" x14ac:dyDescent="0.25">
      <c r="B305" s="9"/>
      <c r="C305" s="28" t="s">
        <v>38</v>
      </c>
      <c r="D305" s="9"/>
      <c r="E305" s="141"/>
      <c r="F305" s="14">
        <v>16089.2</v>
      </c>
      <c r="G305" s="9"/>
      <c r="H305" s="9"/>
      <c r="I305" s="9"/>
      <c r="J305" s="9"/>
      <c r="K305" s="9"/>
      <c r="L305" s="14"/>
      <c r="M305" s="29"/>
      <c r="O305" s="135"/>
      <c r="P305" s="135"/>
    </row>
    <row r="306" spans="2:16" s="1" customFormat="1" ht="12.75" customHeight="1" x14ac:dyDescent="0.25">
      <c r="B306" s="9"/>
      <c r="C306" s="28" t="s">
        <v>88</v>
      </c>
      <c r="D306" s="9"/>
      <c r="E306" s="141"/>
      <c r="F306" s="14">
        <v>592.75</v>
      </c>
      <c r="G306" s="9"/>
      <c r="H306" s="9"/>
      <c r="I306" s="9"/>
      <c r="J306" s="9"/>
      <c r="K306" s="9"/>
      <c r="L306" s="14"/>
      <c r="M306" s="29"/>
      <c r="O306" s="135"/>
      <c r="P306" s="135"/>
    </row>
    <row r="307" spans="2:16" s="4" customFormat="1" ht="12.75" customHeight="1" x14ac:dyDescent="0.25">
      <c r="B307" s="9">
        <v>26</v>
      </c>
      <c r="C307" s="27" t="s">
        <v>162</v>
      </c>
      <c r="D307" s="10">
        <v>1</v>
      </c>
      <c r="E307" s="140" t="s">
        <v>1887</v>
      </c>
      <c r="F307" s="11">
        <f>SUM(F308:F320)</f>
        <v>16431.37</v>
      </c>
      <c r="G307" s="10"/>
      <c r="H307" s="10"/>
      <c r="I307" s="10"/>
      <c r="J307" s="10"/>
      <c r="K307" s="10"/>
      <c r="L307" s="11">
        <f>SUM(F307:K307)</f>
        <v>16431.37</v>
      </c>
      <c r="M307" s="29"/>
      <c r="O307" s="139"/>
      <c r="P307" s="139"/>
    </row>
    <row r="308" spans="2:16" s="1" customFormat="1" ht="12.75" customHeight="1" x14ac:dyDescent="0.25">
      <c r="B308" s="9"/>
      <c r="C308" s="28" t="s">
        <v>47</v>
      </c>
      <c r="D308" s="9"/>
      <c r="E308" s="141"/>
      <c r="F308" s="14">
        <v>888.24</v>
      </c>
      <c r="G308" s="9"/>
      <c r="H308" s="9"/>
      <c r="I308" s="9"/>
      <c r="J308" s="9"/>
      <c r="K308" s="9"/>
      <c r="L308" s="14"/>
      <c r="M308" s="29"/>
      <c r="O308" s="135"/>
      <c r="P308" s="135"/>
    </row>
    <row r="309" spans="2:16" s="1" customFormat="1" ht="12.75" customHeight="1" x14ac:dyDescent="0.25">
      <c r="B309" s="9"/>
      <c r="C309" s="28" t="s">
        <v>145</v>
      </c>
      <c r="D309" s="9"/>
      <c r="E309" s="141"/>
      <c r="F309" s="14">
        <v>141.63999999999999</v>
      </c>
      <c r="G309" s="9"/>
      <c r="H309" s="9"/>
      <c r="I309" s="9"/>
      <c r="J309" s="9"/>
      <c r="K309" s="9"/>
      <c r="L309" s="14"/>
      <c r="M309" s="29"/>
      <c r="O309" s="135"/>
      <c r="P309" s="135"/>
    </row>
    <row r="310" spans="2:16" s="1" customFormat="1" ht="12.75" customHeight="1" x14ac:dyDescent="0.25">
      <c r="B310" s="9"/>
      <c r="C310" s="28" t="s">
        <v>49</v>
      </c>
      <c r="D310" s="9"/>
      <c r="E310" s="141"/>
      <c r="F310" s="14">
        <v>932.11</v>
      </c>
      <c r="G310" s="9"/>
      <c r="H310" s="9"/>
      <c r="I310" s="9"/>
      <c r="J310" s="9"/>
      <c r="K310" s="9"/>
      <c r="L310" s="14"/>
      <c r="M310" s="29"/>
      <c r="O310" s="135"/>
      <c r="P310" s="135"/>
    </row>
    <row r="311" spans="2:16" s="1" customFormat="1" ht="12.75" customHeight="1" x14ac:dyDescent="0.25">
      <c r="B311" s="9"/>
      <c r="C311" s="28" t="s">
        <v>163</v>
      </c>
      <c r="D311" s="9"/>
      <c r="E311" s="141"/>
      <c r="F311" s="14">
        <v>95.53</v>
      </c>
      <c r="G311" s="9"/>
      <c r="H311" s="9"/>
      <c r="I311" s="9"/>
      <c r="J311" s="9"/>
      <c r="K311" s="9"/>
      <c r="L311" s="14"/>
      <c r="M311" s="29"/>
      <c r="O311" s="135"/>
      <c r="P311" s="135"/>
    </row>
    <row r="312" spans="2:16" s="1" customFormat="1" ht="12.75" customHeight="1" x14ac:dyDescent="0.25">
      <c r="B312" s="9"/>
      <c r="C312" s="28" t="s">
        <v>31</v>
      </c>
      <c r="D312" s="9"/>
      <c r="E312" s="141"/>
      <c r="F312" s="14">
        <v>1119.08</v>
      </c>
      <c r="G312" s="9"/>
      <c r="H312" s="9"/>
      <c r="I312" s="9"/>
      <c r="J312" s="9"/>
      <c r="K312" s="9"/>
      <c r="L312" s="14"/>
      <c r="M312" s="29"/>
      <c r="O312" s="135"/>
      <c r="P312" s="135"/>
    </row>
    <row r="313" spans="2:16" s="1" customFormat="1" ht="12.75" customHeight="1" x14ac:dyDescent="0.25">
      <c r="B313" s="9"/>
      <c r="C313" s="28" t="s">
        <v>146</v>
      </c>
      <c r="D313" s="9"/>
      <c r="E313" s="141"/>
      <c r="F313" s="14">
        <v>222.81</v>
      </c>
      <c r="G313" s="9"/>
      <c r="H313" s="9"/>
      <c r="I313" s="9"/>
      <c r="J313" s="9"/>
      <c r="K313" s="9"/>
      <c r="L313" s="14"/>
      <c r="M313" s="29"/>
      <c r="O313" s="135"/>
      <c r="P313" s="135"/>
    </row>
    <row r="314" spans="2:16" s="1" customFormat="1" ht="12.75" customHeight="1" x14ac:dyDescent="0.25">
      <c r="B314" s="9"/>
      <c r="C314" s="28" t="s">
        <v>33</v>
      </c>
      <c r="D314" s="9"/>
      <c r="E314" s="141"/>
      <c r="F314" s="14">
        <v>58.59</v>
      </c>
      <c r="G314" s="9"/>
      <c r="H314" s="9"/>
      <c r="I314" s="9"/>
      <c r="J314" s="9"/>
      <c r="K314" s="9"/>
      <c r="L314" s="14"/>
      <c r="M314" s="29"/>
      <c r="O314" s="135"/>
      <c r="P314" s="135"/>
    </row>
    <row r="315" spans="2:16" s="1" customFormat="1" ht="12.75" customHeight="1" x14ac:dyDescent="0.25">
      <c r="B315" s="9"/>
      <c r="C315" s="28" t="s">
        <v>70</v>
      </c>
      <c r="D315" s="9"/>
      <c r="E315" s="141"/>
      <c r="F315" s="14">
        <v>63.06</v>
      </c>
      <c r="G315" s="9"/>
      <c r="H315" s="9"/>
      <c r="I315" s="9"/>
      <c r="J315" s="9"/>
      <c r="K315" s="9"/>
      <c r="L315" s="14"/>
      <c r="M315" s="29"/>
      <c r="O315" s="135"/>
      <c r="P315" s="135"/>
    </row>
    <row r="316" spans="2:16" s="1" customFormat="1" ht="12.75" customHeight="1" x14ac:dyDescent="0.25">
      <c r="B316" s="9"/>
      <c r="C316" s="28" t="s">
        <v>164</v>
      </c>
      <c r="D316" s="9"/>
      <c r="E316" s="141"/>
      <c r="F316" s="14">
        <v>15.76</v>
      </c>
      <c r="G316" s="9"/>
      <c r="H316" s="9"/>
      <c r="I316" s="9"/>
      <c r="J316" s="9"/>
      <c r="K316" s="9"/>
      <c r="L316" s="14"/>
      <c r="M316" s="29"/>
      <c r="O316" s="135"/>
      <c r="P316" s="135"/>
    </row>
    <row r="317" spans="2:16" s="1" customFormat="1" ht="12.75" customHeight="1" x14ac:dyDescent="0.25">
      <c r="B317" s="9"/>
      <c r="C317" s="28" t="s">
        <v>38</v>
      </c>
      <c r="D317" s="9"/>
      <c r="E317" s="141"/>
      <c r="F317" s="14">
        <v>10800.22</v>
      </c>
      <c r="G317" s="9"/>
      <c r="H317" s="9"/>
      <c r="I317" s="9"/>
      <c r="J317" s="9"/>
      <c r="K317" s="9"/>
      <c r="L317" s="14"/>
      <c r="M317" s="29"/>
      <c r="O317" s="135"/>
      <c r="P317" s="135"/>
    </row>
    <row r="318" spans="2:16" s="1" customFormat="1" ht="12.75" customHeight="1" x14ac:dyDescent="0.25">
      <c r="B318" s="9"/>
      <c r="C318" s="28" t="s">
        <v>149</v>
      </c>
      <c r="D318" s="9"/>
      <c r="E318" s="141"/>
      <c r="F318" s="14">
        <v>1613.89</v>
      </c>
      <c r="G318" s="9"/>
      <c r="H318" s="9"/>
      <c r="I318" s="9"/>
      <c r="J318" s="9"/>
      <c r="K318" s="9"/>
      <c r="L318" s="14"/>
      <c r="M318" s="29"/>
      <c r="O318" s="135"/>
      <c r="P318" s="135"/>
    </row>
    <row r="319" spans="2:16" s="1" customFormat="1" ht="12.75" customHeight="1" x14ac:dyDescent="0.25">
      <c r="B319" s="9"/>
      <c r="C319" s="28" t="s">
        <v>52</v>
      </c>
      <c r="D319" s="9"/>
      <c r="E319" s="141"/>
      <c r="F319" s="14">
        <v>408.55</v>
      </c>
      <c r="G319" s="9"/>
      <c r="H319" s="9"/>
      <c r="I319" s="9"/>
      <c r="J319" s="9"/>
      <c r="K319" s="9"/>
      <c r="L319" s="14"/>
      <c r="M319" s="29"/>
      <c r="O319" s="135"/>
      <c r="P319" s="135"/>
    </row>
    <row r="320" spans="2:16" s="1" customFormat="1" ht="12.75" customHeight="1" x14ac:dyDescent="0.25">
      <c r="B320" s="9"/>
      <c r="C320" s="28" t="s">
        <v>165</v>
      </c>
      <c r="D320" s="9"/>
      <c r="E320" s="141"/>
      <c r="F320" s="14">
        <v>71.89</v>
      </c>
      <c r="G320" s="9"/>
      <c r="H320" s="9"/>
      <c r="I320" s="9"/>
      <c r="J320" s="9"/>
      <c r="K320" s="9"/>
      <c r="L320" s="14"/>
      <c r="M320" s="29"/>
      <c r="O320" s="135"/>
      <c r="P320" s="135"/>
    </row>
    <row r="321" spans="2:16" s="4" customFormat="1" ht="12.75" customHeight="1" x14ac:dyDescent="0.25">
      <c r="B321" s="9">
        <v>27</v>
      </c>
      <c r="C321" s="27" t="s">
        <v>166</v>
      </c>
      <c r="D321" s="10">
        <v>1</v>
      </c>
      <c r="E321" s="140" t="s">
        <v>1903</v>
      </c>
      <c r="F321" s="11">
        <f>SUM(F322:F334)</f>
        <v>51781.36</v>
      </c>
      <c r="G321" s="10"/>
      <c r="H321" s="10"/>
      <c r="I321" s="10"/>
      <c r="J321" s="10"/>
      <c r="K321" s="10"/>
      <c r="L321" s="11">
        <f>SUM(F321:K321)</f>
        <v>51781.36</v>
      </c>
      <c r="M321" s="29"/>
      <c r="O321" s="139"/>
      <c r="P321" s="139"/>
    </row>
    <row r="322" spans="2:16" s="1" customFormat="1" ht="12.75" customHeight="1" x14ac:dyDescent="0.25">
      <c r="B322" s="9"/>
      <c r="C322" s="28" t="s">
        <v>47</v>
      </c>
      <c r="D322" s="9"/>
      <c r="E322" s="141"/>
      <c r="F322" s="14">
        <v>3632.41</v>
      </c>
      <c r="G322" s="9"/>
      <c r="H322" s="9"/>
      <c r="I322" s="9"/>
      <c r="J322" s="9"/>
      <c r="K322" s="9"/>
      <c r="L322" s="14"/>
      <c r="M322" s="29"/>
      <c r="O322" s="135"/>
      <c r="P322" s="135"/>
    </row>
    <row r="323" spans="2:16" s="1" customFormat="1" ht="12.75" customHeight="1" x14ac:dyDescent="0.25">
      <c r="B323" s="9"/>
      <c r="C323" s="28" t="s">
        <v>145</v>
      </c>
      <c r="D323" s="9"/>
      <c r="E323" s="141"/>
      <c r="F323" s="14">
        <v>905.45</v>
      </c>
      <c r="G323" s="9"/>
      <c r="H323" s="9"/>
      <c r="I323" s="9"/>
      <c r="J323" s="9"/>
      <c r="K323" s="9"/>
      <c r="L323" s="14"/>
      <c r="M323" s="29"/>
      <c r="O323" s="135"/>
      <c r="P323" s="135"/>
    </row>
    <row r="324" spans="2:16" s="1" customFormat="1" ht="12.75" customHeight="1" x14ac:dyDescent="0.25">
      <c r="B324" s="9"/>
      <c r="C324" s="28" t="s">
        <v>49</v>
      </c>
      <c r="D324" s="9"/>
      <c r="E324" s="141"/>
      <c r="F324" s="14">
        <v>875</v>
      </c>
      <c r="G324" s="9"/>
      <c r="H324" s="9"/>
      <c r="I324" s="9"/>
      <c r="J324" s="9"/>
      <c r="K324" s="9"/>
      <c r="L324" s="14"/>
      <c r="M324" s="29"/>
      <c r="O324" s="135"/>
      <c r="P324" s="135"/>
    </row>
    <row r="325" spans="2:16" s="1" customFormat="1" ht="12.75" customHeight="1" x14ac:dyDescent="0.25">
      <c r="B325" s="9"/>
      <c r="C325" s="28" t="s">
        <v>31</v>
      </c>
      <c r="D325" s="9"/>
      <c r="E325" s="141"/>
      <c r="F325" s="14">
        <v>5174.21</v>
      </c>
      <c r="G325" s="9"/>
      <c r="H325" s="9"/>
      <c r="I325" s="9"/>
      <c r="J325" s="9"/>
      <c r="K325" s="9"/>
      <c r="L325" s="14"/>
      <c r="M325" s="29"/>
      <c r="O325" s="135"/>
      <c r="P325" s="135"/>
    </row>
    <row r="326" spans="2:16" s="1" customFormat="1" ht="12.75" customHeight="1" x14ac:dyDescent="0.25">
      <c r="B326" s="9"/>
      <c r="C326" s="28" t="s">
        <v>146</v>
      </c>
      <c r="D326" s="9"/>
      <c r="E326" s="141"/>
      <c r="F326" s="14">
        <v>694.68</v>
      </c>
      <c r="G326" s="9"/>
      <c r="H326" s="9"/>
      <c r="I326" s="9"/>
      <c r="J326" s="9"/>
      <c r="K326" s="9"/>
      <c r="L326" s="14"/>
      <c r="M326" s="29"/>
      <c r="O326" s="135"/>
      <c r="P326" s="135"/>
    </row>
    <row r="327" spans="2:16" s="1" customFormat="1" ht="12.75" customHeight="1" x14ac:dyDescent="0.25">
      <c r="B327" s="9"/>
      <c r="C327" s="28" t="s">
        <v>33</v>
      </c>
      <c r="D327" s="9"/>
      <c r="E327" s="141"/>
      <c r="F327" s="14">
        <v>755.46</v>
      </c>
      <c r="G327" s="9"/>
      <c r="H327" s="9"/>
      <c r="I327" s="9"/>
      <c r="J327" s="9"/>
      <c r="K327" s="9"/>
      <c r="L327" s="14"/>
      <c r="M327" s="29"/>
      <c r="O327" s="135"/>
      <c r="P327" s="135"/>
    </row>
    <row r="328" spans="2:16" s="1" customFormat="1" ht="12.75" customHeight="1" x14ac:dyDescent="0.25">
      <c r="B328" s="9"/>
      <c r="C328" s="28" t="s">
        <v>167</v>
      </c>
      <c r="D328" s="9"/>
      <c r="E328" s="141"/>
      <c r="F328" s="14">
        <v>82.78</v>
      </c>
      <c r="G328" s="9"/>
      <c r="H328" s="9"/>
      <c r="I328" s="9"/>
      <c r="J328" s="9"/>
      <c r="K328" s="9"/>
      <c r="L328" s="14"/>
      <c r="M328" s="29"/>
      <c r="O328" s="135"/>
      <c r="P328" s="135"/>
    </row>
    <row r="329" spans="2:16" s="1" customFormat="1" ht="12.75" customHeight="1" x14ac:dyDescent="0.25">
      <c r="B329" s="9"/>
      <c r="C329" s="28" t="s">
        <v>38</v>
      </c>
      <c r="D329" s="9"/>
      <c r="E329" s="141"/>
      <c r="F329" s="14">
        <v>29843.54</v>
      </c>
      <c r="G329" s="9"/>
      <c r="H329" s="9"/>
      <c r="I329" s="9"/>
      <c r="J329" s="9"/>
      <c r="K329" s="9"/>
      <c r="L329" s="14"/>
      <c r="M329" s="29"/>
      <c r="O329" s="135"/>
      <c r="P329" s="135"/>
    </row>
    <row r="330" spans="2:16" s="1" customFormat="1" ht="12.75" customHeight="1" x14ac:dyDescent="0.25">
      <c r="B330" s="9"/>
      <c r="C330" s="28" t="s">
        <v>149</v>
      </c>
      <c r="D330" s="9"/>
      <c r="E330" s="141"/>
      <c r="F330" s="14">
        <v>8163.83</v>
      </c>
      <c r="G330" s="9"/>
      <c r="H330" s="9"/>
      <c r="I330" s="9"/>
      <c r="J330" s="9"/>
      <c r="K330" s="9"/>
      <c r="L330" s="14"/>
      <c r="M330" s="29"/>
      <c r="O330" s="135"/>
      <c r="P330" s="135"/>
    </row>
    <row r="331" spans="2:16" s="1" customFormat="1" ht="12.75" customHeight="1" x14ac:dyDescent="0.25">
      <c r="B331" s="9"/>
      <c r="C331" s="28" t="s">
        <v>51</v>
      </c>
      <c r="D331" s="9"/>
      <c r="E331" s="141"/>
      <c r="F331" s="14">
        <v>443.2</v>
      </c>
      <c r="G331" s="9"/>
      <c r="H331" s="9"/>
      <c r="I331" s="9"/>
      <c r="J331" s="9"/>
      <c r="K331" s="9"/>
      <c r="L331" s="14"/>
      <c r="M331" s="29"/>
      <c r="O331" s="135"/>
      <c r="P331" s="135"/>
    </row>
    <row r="332" spans="2:16" s="1" customFormat="1" ht="12.75" customHeight="1" x14ac:dyDescent="0.25">
      <c r="B332" s="9"/>
      <c r="C332" s="28" t="s">
        <v>168</v>
      </c>
      <c r="D332" s="9"/>
      <c r="E332" s="141"/>
      <c r="F332" s="14">
        <v>110.8</v>
      </c>
      <c r="G332" s="9"/>
      <c r="H332" s="9"/>
      <c r="I332" s="9"/>
      <c r="J332" s="9"/>
      <c r="K332" s="9"/>
      <c r="L332" s="14"/>
      <c r="M332" s="29"/>
      <c r="O332" s="135"/>
      <c r="P332" s="135"/>
    </row>
    <row r="333" spans="2:16" s="1" customFormat="1" ht="12.75" customHeight="1" x14ac:dyDescent="0.25">
      <c r="B333" s="9"/>
      <c r="C333" s="28" t="s">
        <v>52</v>
      </c>
      <c r="D333" s="9"/>
      <c r="E333" s="141"/>
      <c r="F333" s="14">
        <v>880</v>
      </c>
      <c r="G333" s="9"/>
      <c r="H333" s="9"/>
      <c r="I333" s="9"/>
      <c r="J333" s="9"/>
      <c r="K333" s="9"/>
      <c r="L333" s="14"/>
      <c r="M333" s="29"/>
      <c r="O333" s="135"/>
      <c r="P333" s="135"/>
    </row>
    <row r="334" spans="2:16" s="1" customFormat="1" ht="12.75" customHeight="1" x14ac:dyDescent="0.25">
      <c r="B334" s="9"/>
      <c r="C334" s="28" t="s">
        <v>165</v>
      </c>
      <c r="D334" s="9"/>
      <c r="E334" s="141"/>
      <c r="F334" s="14">
        <v>220</v>
      </c>
      <c r="G334" s="9"/>
      <c r="H334" s="9"/>
      <c r="I334" s="9"/>
      <c r="J334" s="9"/>
      <c r="K334" s="9"/>
      <c r="L334" s="14"/>
      <c r="M334" s="29"/>
      <c r="O334" s="135"/>
      <c r="P334" s="135"/>
    </row>
    <row r="335" spans="2:16" s="4" customFormat="1" ht="12.75" customHeight="1" x14ac:dyDescent="0.25">
      <c r="B335" s="9">
        <v>28</v>
      </c>
      <c r="C335" s="27" t="s">
        <v>169</v>
      </c>
      <c r="D335" s="10">
        <v>1</v>
      </c>
      <c r="E335" s="140" t="s">
        <v>1898</v>
      </c>
      <c r="F335" s="11">
        <f>SUM(F336:F343)</f>
        <v>22593.789999999997</v>
      </c>
      <c r="G335" s="10"/>
      <c r="H335" s="10"/>
      <c r="I335" s="10"/>
      <c r="J335" s="10"/>
      <c r="K335" s="10"/>
      <c r="L335" s="11">
        <f>SUM(F335:K335)</f>
        <v>22593.789999999997</v>
      </c>
      <c r="M335" s="29"/>
      <c r="O335" s="139"/>
      <c r="P335" s="139"/>
    </row>
    <row r="336" spans="2:16" s="1" customFormat="1" ht="12.75" customHeight="1" x14ac:dyDescent="0.25">
      <c r="B336" s="9"/>
      <c r="C336" s="28" t="s">
        <v>57</v>
      </c>
      <c r="D336" s="9"/>
      <c r="E336" s="141"/>
      <c r="F336" s="14">
        <v>1660.69</v>
      </c>
      <c r="G336" s="9"/>
      <c r="H336" s="9"/>
      <c r="I336" s="9"/>
      <c r="J336" s="9"/>
      <c r="K336" s="9"/>
      <c r="L336" s="14"/>
      <c r="M336" s="29"/>
      <c r="O336" s="135"/>
      <c r="P336" s="135"/>
    </row>
    <row r="337" spans="2:16" s="1" customFormat="1" ht="12.75" customHeight="1" x14ac:dyDescent="0.25">
      <c r="B337" s="9"/>
      <c r="C337" s="28" t="s">
        <v>96</v>
      </c>
      <c r="D337" s="9"/>
      <c r="E337" s="141"/>
      <c r="F337" s="14">
        <v>808.26</v>
      </c>
      <c r="G337" s="9"/>
      <c r="H337" s="9"/>
      <c r="I337" s="9"/>
      <c r="J337" s="9"/>
      <c r="K337" s="9"/>
      <c r="L337" s="14"/>
      <c r="M337" s="29"/>
      <c r="O337" s="135"/>
      <c r="P337" s="135"/>
    </row>
    <row r="338" spans="2:16" s="1" customFormat="1" ht="12.75" customHeight="1" x14ac:dyDescent="0.25">
      <c r="B338" s="9"/>
      <c r="C338" s="28" t="s">
        <v>30</v>
      </c>
      <c r="D338" s="9"/>
      <c r="E338" s="141"/>
      <c r="F338" s="14">
        <v>2317.38</v>
      </c>
      <c r="G338" s="9"/>
      <c r="H338" s="9"/>
      <c r="I338" s="9"/>
      <c r="J338" s="9"/>
      <c r="K338" s="9"/>
      <c r="L338" s="14"/>
      <c r="M338" s="29"/>
      <c r="O338" s="135"/>
      <c r="P338" s="135"/>
    </row>
    <row r="339" spans="2:16" s="1" customFormat="1" ht="12.75" customHeight="1" x14ac:dyDescent="0.25">
      <c r="B339" s="9"/>
      <c r="C339" s="28" t="s">
        <v>32</v>
      </c>
      <c r="D339" s="9"/>
      <c r="E339" s="141"/>
      <c r="F339" s="14">
        <v>76.08</v>
      </c>
      <c r="G339" s="9"/>
      <c r="H339" s="9"/>
      <c r="I339" s="9"/>
      <c r="J339" s="9"/>
      <c r="K339" s="9"/>
      <c r="L339" s="14"/>
      <c r="M339" s="29"/>
      <c r="O339" s="135"/>
      <c r="P339" s="135"/>
    </row>
    <row r="340" spans="2:16" s="1" customFormat="1" ht="12.75" customHeight="1" x14ac:dyDescent="0.25">
      <c r="B340" s="9"/>
      <c r="C340" s="28" t="s">
        <v>37</v>
      </c>
      <c r="D340" s="9"/>
      <c r="E340" s="141"/>
      <c r="F340" s="14">
        <v>15738.08</v>
      </c>
      <c r="G340" s="9"/>
      <c r="H340" s="9"/>
      <c r="I340" s="9"/>
      <c r="J340" s="9"/>
      <c r="K340" s="9"/>
      <c r="L340" s="14"/>
      <c r="M340" s="29"/>
      <c r="O340" s="135"/>
      <c r="P340" s="135"/>
    </row>
    <row r="341" spans="2:16" s="1" customFormat="1" ht="12.75" customHeight="1" x14ac:dyDescent="0.25">
      <c r="B341" s="9"/>
      <c r="C341" s="28" t="s">
        <v>43</v>
      </c>
      <c r="D341" s="9"/>
      <c r="E341" s="141"/>
      <c r="F341" s="14">
        <v>603.29999999999995</v>
      </c>
      <c r="G341" s="9"/>
      <c r="H341" s="9"/>
      <c r="I341" s="9"/>
      <c r="J341" s="9"/>
      <c r="K341" s="9"/>
      <c r="L341" s="14"/>
      <c r="M341" s="29"/>
      <c r="O341" s="135"/>
      <c r="P341" s="135"/>
    </row>
    <row r="342" spans="2:16" s="1" customFormat="1" ht="12.75" customHeight="1" x14ac:dyDescent="0.25">
      <c r="B342" s="9"/>
      <c r="C342" s="28" t="s">
        <v>170</v>
      </c>
      <c r="D342" s="9"/>
      <c r="E342" s="141"/>
      <c r="F342" s="14">
        <v>390</v>
      </c>
      <c r="G342" s="9"/>
      <c r="H342" s="9"/>
      <c r="I342" s="9"/>
      <c r="J342" s="9"/>
      <c r="K342" s="9"/>
      <c r="L342" s="14"/>
      <c r="M342" s="29"/>
      <c r="O342" s="135"/>
      <c r="P342" s="135"/>
    </row>
    <row r="343" spans="2:16" s="1" customFormat="1" ht="12.75" customHeight="1" x14ac:dyDescent="0.25">
      <c r="B343" s="9"/>
      <c r="C343" s="28" t="s">
        <v>58</v>
      </c>
      <c r="D343" s="9"/>
      <c r="E343" s="141"/>
      <c r="F343" s="14">
        <v>1000</v>
      </c>
      <c r="G343" s="9"/>
      <c r="H343" s="9"/>
      <c r="I343" s="9"/>
      <c r="J343" s="9"/>
      <c r="K343" s="9"/>
      <c r="L343" s="14"/>
      <c r="M343" s="29"/>
      <c r="O343" s="135"/>
      <c r="P343" s="135"/>
    </row>
    <row r="344" spans="2:16" s="4" customFormat="1" ht="12.75" customHeight="1" x14ac:dyDescent="0.25">
      <c r="B344" s="9">
        <v>29</v>
      </c>
      <c r="C344" s="27" t="s">
        <v>171</v>
      </c>
      <c r="D344" s="10">
        <v>1</v>
      </c>
      <c r="E344" s="140" t="s">
        <v>1895</v>
      </c>
      <c r="F344" s="11">
        <f>SUM(F345:F348)</f>
        <v>11573.619999999999</v>
      </c>
      <c r="G344" s="10"/>
      <c r="H344" s="10"/>
      <c r="I344" s="10"/>
      <c r="J344" s="10"/>
      <c r="K344" s="10"/>
      <c r="L344" s="11">
        <f>SUM(F344:K344)</f>
        <v>11573.619999999999</v>
      </c>
      <c r="M344" s="29"/>
      <c r="O344" s="139"/>
      <c r="P344" s="139"/>
    </row>
    <row r="345" spans="2:16" s="1" customFormat="1" ht="12.75" customHeight="1" x14ac:dyDescent="0.25">
      <c r="B345" s="9"/>
      <c r="C345" s="28" t="s">
        <v>145</v>
      </c>
      <c r="D345" s="9"/>
      <c r="E345" s="141"/>
      <c r="F345" s="14">
        <v>554.4</v>
      </c>
      <c r="G345" s="9"/>
      <c r="H345" s="9"/>
      <c r="I345" s="9"/>
      <c r="J345" s="9"/>
      <c r="K345" s="9"/>
      <c r="L345" s="14"/>
      <c r="M345" s="29"/>
      <c r="O345" s="135"/>
      <c r="P345" s="135"/>
    </row>
    <row r="346" spans="2:16" s="1" customFormat="1" ht="12.75" customHeight="1" x14ac:dyDescent="0.25">
      <c r="B346" s="9"/>
      <c r="C346" s="28" t="s">
        <v>147</v>
      </c>
      <c r="D346" s="9"/>
      <c r="E346" s="141"/>
      <c r="F346" s="14">
        <v>2851.6</v>
      </c>
      <c r="G346" s="9"/>
      <c r="H346" s="9"/>
      <c r="I346" s="9"/>
      <c r="J346" s="9"/>
      <c r="K346" s="9"/>
      <c r="L346" s="14"/>
      <c r="M346" s="29"/>
      <c r="O346" s="135"/>
      <c r="P346" s="135"/>
    </row>
    <row r="347" spans="2:16" s="1" customFormat="1" ht="12.75" customHeight="1" x14ac:dyDescent="0.25">
      <c r="B347" s="9"/>
      <c r="C347" s="28" t="s">
        <v>148</v>
      </c>
      <c r="D347" s="9"/>
      <c r="E347" s="141"/>
      <c r="F347" s="14">
        <v>4471.62</v>
      </c>
      <c r="G347" s="9"/>
      <c r="H347" s="9"/>
      <c r="I347" s="9"/>
      <c r="J347" s="9"/>
      <c r="K347" s="9"/>
      <c r="L347" s="14"/>
      <c r="M347" s="29"/>
      <c r="O347" s="135"/>
      <c r="P347" s="135"/>
    </row>
    <row r="348" spans="2:16" s="1" customFormat="1" ht="12.75" customHeight="1" x14ac:dyDescent="0.25">
      <c r="B348" s="9"/>
      <c r="C348" s="28" t="s">
        <v>149</v>
      </c>
      <c r="D348" s="9"/>
      <c r="E348" s="141"/>
      <c r="F348" s="14">
        <v>3696</v>
      </c>
      <c r="G348" s="9"/>
      <c r="H348" s="9"/>
      <c r="I348" s="9"/>
      <c r="J348" s="9"/>
      <c r="K348" s="9"/>
      <c r="L348" s="14"/>
      <c r="M348" s="29"/>
      <c r="O348" s="135"/>
      <c r="P348" s="135"/>
    </row>
    <row r="349" spans="2:16" s="4" customFormat="1" ht="12.75" customHeight="1" x14ac:dyDescent="0.25">
      <c r="B349" s="9">
        <v>30</v>
      </c>
      <c r="C349" s="27" t="s">
        <v>172</v>
      </c>
      <c r="D349" s="10">
        <v>1</v>
      </c>
      <c r="E349" s="140" t="s">
        <v>1904</v>
      </c>
      <c r="F349" s="11">
        <f>SUM(F350:F353)</f>
        <v>1226.67</v>
      </c>
      <c r="G349" s="10"/>
      <c r="H349" s="10"/>
      <c r="I349" s="10"/>
      <c r="J349" s="10"/>
      <c r="K349" s="10"/>
      <c r="L349" s="11">
        <f>SUM(F349:K349)</f>
        <v>1226.67</v>
      </c>
      <c r="M349" s="29"/>
      <c r="O349" s="139"/>
      <c r="P349" s="139"/>
    </row>
    <row r="350" spans="2:16" s="1" customFormat="1" ht="12.75" customHeight="1" x14ac:dyDescent="0.25">
      <c r="B350" s="9"/>
      <c r="C350" s="28" t="s">
        <v>47</v>
      </c>
      <c r="D350" s="9"/>
      <c r="E350" s="141"/>
      <c r="F350" s="14">
        <v>96</v>
      </c>
      <c r="G350" s="9"/>
      <c r="H350" s="9"/>
      <c r="I350" s="9"/>
      <c r="J350" s="9"/>
      <c r="K350" s="9"/>
      <c r="L350" s="14"/>
      <c r="M350" s="29"/>
      <c r="O350" s="135"/>
      <c r="P350" s="135"/>
    </row>
    <row r="351" spans="2:16" s="1" customFormat="1" ht="12.75" customHeight="1" x14ac:dyDescent="0.25">
      <c r="B351" s="9"/>
      <c r="C351" s="28" t="s">
        <v>145</v>
      </c>
      <c r="D351" s="9"/>
      <c r="E351" s="141"/>
      <c r="F351" s="14">
        <v>64</v>
      </c>
      <c r="G351" s="9"/>
      <c r="H351" s="9"/>
      <c r="I351" s="9"/>
      <c r="J351" s="9"/>
      <c r="K351" s="9"/>
      <c r="L351" s="14"/>
      <c r="M351" s="29"/>
      <c r="O351" s="135"/>
      <c r="P351" s="135"/>
    </row>
    <row r="352" spans="2:16" s="1" customFormat="1" ht="12.75" customHeight="1" x14ac:dyDescent="0.25">
      <c r="B352" s="9"/>
      <c r="C352" s="28" t="s">
        <v>38</v>
      </c>
      <c r="D352" s="9"/>
      <c r="E352" s="141"/>
      <c r="F352" s="14">
        <v>640</v>
      </c>
      <c r="G352" s="9"/>
      <c r="H352" s="9"/>
      <c r="I352" s="9"/>
      <c r="J352" s="9"/>
      <c r="K352" s="9"/>
      <c r="L352" s="14"/>
      <c r="M352" s="29"/>
      <c r="O352" s="135"/>
      <c r="P352" s="135"/>
    </row>
    <row r="353" spans="2:16" s="1" customFormat="1" ht="12.75" customHeight="1" x14ac:dyDescent="0.25">
      <c r="B353" s="9"/>
      <c r="C353" s="28" t="s">
        <v>149</v>
      </c>
      <c r="D353" s="9"/>
      <c r="E353" s="141"/>
      <c r="F353" s="14">
        <v>426.67</v>
      </c>
      <c r="G353" s="9"/>
      <c r="H353" s="9"/>
      <c r="I353" s="9"/>
      <c r="J353" s="9"/>
      <c r="K353" s="9"/>
      <c r="L353" s="14"/>
      <c r="M353" s="29"/>
      <c r="O353" s="135"/>
      <c r="P353" s="135"/>
    </row>
    <row r="354" spans="2:16" s="4" customFormat="1" ht="67.2" customHeight="1" x14ac:dyDescent="0.25">
      <c r="B354" s="9">
        <v>31</v>
      </c>
      <c r="C354" s="27" t="s">
        <v>173</v>
      </c>
      <c r="D354" s="10">
        <v>1</v>
      </c>
      <c r="E354" s="140" t="s">
        <v>1905</v>
      </c>
      <c r="F354" s="11">
        <f>SUM(F355:F392)</f>
        <v>30259.71</v>
      </c>
      <c r="G354" s="10"/>
      <c r="H354" s="10"/>
      <c r="I354" s="10"/>
      <c r="J354" s="10"/>
      <c r="K354" s="10"/>
      <c r="L354" s="11">
        <f>SUM(F354:K354)</f>
        <v>30259.71</v>
      </c>
      <c r="M354" s="29"/>
      <c r="O354" s="139"/>
      <c r="P354" s="139"/>
    </row>
    <row r="355" spans="2:16" s="1" customFormat="1" ht="12.75" customHeight="1" x14ac:dyDescent="0.25">
      <c r="B355" s="9"/>
      <c r="C355" s="28" t="s">
        <v>57</v>
      </c>
      <c r="D355" s="9"/>
      <c r="E355" s="146"/>
      <c r="F355" s="14">
        <v>155.66</v>
      </c>
      <c r="G355" s="9"/>
      <c r="H355" s="9"/>
      <c r="I355" s="9"/>
      <c r="J355" s="9"/>
      <c r="K355" s="9"/>
      <c r="L355" s="14"/>
      <c r="M355" s="29"/>
      <c r="O355" s="135"/>
      <c r="P355" s="135"/>
    </row>
    <row r="356" spans="2:16" s="1" customFormat="1" ht="12.75" customHeight="1" x14ac:dyDescent="0.25">
      <c r="B356" s="9"/>
      <c r="C356" s="28" t="s">
        <v>174</v>
      </c>
      <c r="D356" s="9"/>
      <c r="E356" s="141"/>
      <c r="F356" s="14">
        <v>311.32</v>
      </c>
      <c r="G356" s="9"/>
      <c r="H356" s="9"/>
      <c r="I356" s="9"/>
      <c r="J356" s="9"/>
      <c r="K356" s="9"/>
      <c r="L356" s="14"/>
      <c r="M356" s="29"/>
      <c r="O356" s="135"/>
      <c r="P356" s="135"/>
    </row>
    <row r="357" spans="2:16" s="1" customFormat="1" ht="12.75" customHeight="1" x14ac:dyDescent="0.25">
      <c r="B357" s="9"/>
      <c r="C357" s="28" t="s">
        <v>63</v>
      </c>
      <c r="D357" s="9"/>
      <c r="E357" s="141"/>
      <c r="F357" s="14">
        <v>826.6</v>
      </c>
      <c r="G357" s="9"/>
      <c r="H357" s="9"/>
      <c r="I357" s="9"/>
      <c r="J357" s="9"/>
      <c r="K357" s="9"/>
      <c r="L357" s="14"/>
      <c r="M357" s="29"/>
      <c r="O357" s="135"/>
      <c r="P357" s="135"/>
    </row>
    <row r="358" spans="2:16" s="1" customFormat="1" ht="12.75" customHeight="1" x14ac:dyDescent="0.25">
      <c r="B358" s="9"/>
      <c r="C358" s="28" t="s">
        <v>47</v>
      </c>
      <c r="D358" s="9"/>
      <c r="E358" s="141"/>
      <c r="F358" s="14">
        <v>670.94</v>
      </c>
      <c r="G358" s="9"/>
      <c r="H358" s="9"/>
      <c r="I358" s="9"/>
      <c r="J358" s="9"/>
      <c r="K358" s="9"/>
      <c r="L358" s="14"/>
      <c r="M358" s="29"/>
      <c r="O358" s="135"/>
      <c r="P358" s="135"/>
    </row>
    <row r="359" spans="2:16" s="1" customFormat="1" ht="12.75" customHeight="1" x14ac:dyDescent="0.25">
      <c r="B359" s="9"/>
      <c r="C359" s="28" t="s">
        <v>96</v>
      </c>
      <c r="D359" s="9"/>
      <c r="E359" s="141"/>
      <c r="F359" s="14">
        <v>91.27</v>
      </c>
      <c r="G359" s="9"/>
      <c r="H359" s="9"/>
      <c r="I359" s="9"/>
      <c r="J359" s="9"/>
      <c r="K359" s="9"/>
      <c r="L359" s="14"/>
      <c r="M359" s="29"/>
      <c r="O359" s="135"/>
      <c r="P359" s="135"/>
    </row>
    <row r="360" spans="2:16" s="1" customFormat="1" ht="12.75" customHeight="1" x14ac:dyDescent="0.25">
      <c r="B360" s="9"/>
      <c r="C360" s="28" t="s">
        <v>175</v>
      </c>
      <c r="D360" s="9"/>
      <c r="E360" s="141"/>
      <c r="F360" s="14">
        <v>182.54</v>
      </c>
      <c r="G360" s="9"/>
      <c r="H360" s="9"/>
      <c r="I360" s="9"/>
      <c r="J360" s="9"/>
      <c r="K360" s="9"/>
      <c r="L360" s="14"/>
      <c r="M360" s="29"/>
      <c r="O360" s="135"/>
      <c r="P360" s="135"/>
    </row>
    <row r="361" spans="2:16" s="1" customFormat="1" ht="12.75" customHeight="1" x14ac:dyDescent="0.25">
      <c r="B361" s="9"/>
      <c r="C361" s="28" t="s">
        <v>64</v>
      </c>
      <c r="D361" s="9"/>
      <c r="E361" s="141"/>
      <c r="F361" s="14">
        <v>365.08</v>
      </c>
      <c r="G361" s="9"/>
      <c r="H361" s="9"/>
      <c r="I361" s="9"/>
      <c r="J361" s="9"/>
      <c r="K361" s="9"/>
      <c r="L361" s="14"/>
      <c r="M361" s="29"/>
      <c r="O361" s="135"/>
      <c r="P361" s="135"/>
    </row>
    <row r="362" spans="2:16" s="1" customFormat="1" ht="12.75" customHeight="1" x14ac:dyDescent="0.25">
      <c r="B362" s="9"/>
      <c r="C362" s="28" t="s">
        <v>49</v>
      </c>
      <c r="D362" s="9"/>
      <c r="E362" s="141"/>
      <c r="F362" s="14">
        <v>273.81</v>
      </c>
      <c r="G362" s="9"/>
      <c r="H362" s="9"/>
      <c r="I362" s="9"/>
      <c r="J362" s="9"/>
      <c r="K362" s="9"/>
      <c r="L362" s="14"/>
      <c r="M362" s="29"/>
      <c r="O362" s="135"/>
      <c r="P362" s="135"/>
    </row>
    <row r="363" spans="2:16" s="1" customFormat="1" ht="12.75" customHeight="1" x14ac:dyDescent="0.25">
      <c r="B363" s="9"/>
      <c r="C363" s="28" t="s">
        <v>30</v>
      </c>
      <c r="D363" s="9"/>
      <c r="E363" s="141"/>
      <c r="F363" s="14">
        <v>98.83</v>
      </c>
      <c r="G363" s="9"/>
      <c r="H363" s="9"/>
      <c r="I363" s="9"/>
      <c r="J363" s="9"/>
      <c r="K363" s="9"/>
      <c r="L363" s="14"/>
      <c r="M363" s="29"/>
      <c r="O363" s="135"/>
      <c r="P363" s="135"/>
    </row>
    <row r="364" spans="2:16" s="1" customFormat="1" ht="12.75" customHeight="1" x14ac:dyDescent="0.25">
      <c r="B364" s="9"/>
      <c r="C364" s="28" t="s">
        <v>176</v>
      </c>
      <c r="D364" s="9"/>
      <c r="E364" s="141"/>
      <c r="F364" s="14">
        <v>190.91</v>
      </c>
      <c r="G364" s="9"/>
      <c r="H364" s="9"/>
      <c r="I364" s="9"/>
      <c r="J364" s="9"/>
      <c r="K364" s="9"/>
      <c r="L364" s="14"/>
      <c r="M364" s="29"/>
      <c r="O364" s="135"/>
      <c r="P364" s="135"/>
    </row>
    <row r="365" spans="2:16" s="1" customFormat="1" ht="12.75" customHeight="1" x14ac:dyDescent="0.25">
      <c r="B365" s="9"/>
      <c r="C365" s="28" t="s">
        <v>66</v>
      </c>
      <c r="D365" s="9"/>
      <c r="E365" s="141"/>
      <c r="F365" s="14">
        <v>927.51</v>
      </c>
      <c r="G365" s="9"/>
      <c r="H365" s="9"/>
      <c r="I365" s="9"/>
      <c r="J365" s="9"/>
      <c r="K365" s="9"/>
      <c r="L365" s="14"/>
      <c r="M365" s="29"/>
      <c r="O365" s="135"/>
      <c r="P365" s="135"/>
    </row>
    <row r="366" spans="2:16" s="1" customFormat="1" ht="12.75" customHeight="1" x14ac:dyDescent="0.25">
      <c r="B366" s="9"/>
      <c r="C366" s="28" t="s">
        <v>31</v>
      </c>
      <c r="D366" s="9"/>
      <c r="E366" s="141"/>
      <c r="F366" s="14">
        <v>885.03</v>
      </c>
      <c r="G366" s="9"/>
      <c r="H366" s="9"/>
      <c r="I366" s="9"/>
      <c r="J366" s="9"/>
      <c r="K366" s="9"/>
      <c r="L366" s="14"/>
      <c r="M366" s="29"/>
      <c r="O366" s="135"/>
      <c r="P366" s="135"/>
    </row>
    <row r="367" spans="2:16" s="1" customFormat="1" ht="12.75" customHeight="1" x14ac:dyDescent="0.25">
      <c r="B367" s="9"/>
      <c r="C367" s="28" t="s">
        <v>68</v>
      </c>
      <c r="D367" s="9"/>
      <c r="E367" s="141"/>
      <c r="F367" s="14">
        <v>55.56</v>
      </c>
      <c r="G367" s="9"/>
      <c r="H367" s="9"/>
      <c r="I367" s="9"/>
      <c r="J367" s="9"/>
      <c r="K367" s="9"/>
      <c r="L367" s="14"/>
      <c r="M367" s="29"/>
      <c r="O367" s="135"/>
      <c r="P367" s="135"/>
    </row>
    <row r="368" spans="2:16" s="1" customFormat="1" ht="12.75" customHeight="1" x14ac:dyDescent="0.25">
      <c r="B368" s="9"/>
      <c r="C368" s="28" t="s">
        <v>33</v>
      </c>
      <c r="D368" s="9"/>
      <c r="E368" s="141"/>
      <c r="F368" s="14">
        <v>62.55</v>
      </c>
      <c r="G368" s="9"/>
      <c r="H368" s="9"/>
      <c r="I368" s="9"/>
      <c r="J368" s="9"/>
      <c r="K368" s="9"/>
      <c r="L368" s="14"/>
      <c r="M368" s="29"/>
      <c r="O368" s="135"/>
      <c r="P368" s="135"/>
    </row>
    <row r="369" spans="2:16" s="1" customFormat="1" ht="12.75" customHeight="1" x14ac:dyDescent="0.25">
      <c r="B369" s="9"/>
      <c r="C369" s="28" t="s">
        <v>37</v>
      </c>
      <c r="D369" s="9"/>
      <c r="E369" s="141"/>
      <c r="F369" s="14">
        <v>1632.89</v>
      </c>
      <c r="G369" s="9"/>
      <c r="H369" s="9"/>
      <c r="I369" s="9"/>
      <c r="J369" s="9"/>
      <c r="K369" s="9"/>
      <c r="L369" s="14"/>
      <c r="M369" s="29"/>
      <c r="O369" s="135"/>
      <c r="P369" s="135"/>
    </row>
    <row r="370" spans="2:16" s="1" customFormat="1" ht="12.75" customHeight="1" x14ac:dyDescent="0.25">
      <c r="B370" s="9"/>
      <c r="C370" s="28" t="s">
        <v>177</v>
      </c>
      <c r="D370" s="9"/>
      <c r="E370" s="141"/>
      <c r="F370" s="14">
        <v>3265.76</v>
      </c>
      <c r="G370" s="9"/>
      <c r="H370" s="9"/>
      <c r="I370" s="9"/>
      <c r="J370" s="9"/>
      <c r="K370" s="9"/>
      <c r="L370" s="14"/>
      <c r="M370" s="29"/>
      <c r="O370" s="135"/>
      <c r="P370" s="135"/>
    </row>
    <row r="371" spans="2:16" s="1" customFormat="1" ht="12.75" customHeight="1" x14ac:dyDescent="0.25">
      <c r="B371" s="9"/>
      <c r="C371" s="28" t="s">
        <v>72</v>
      </c>
      <c r="D371" s="9"/>
      <c r="E371" s="141"/>
      <c r="F371" s="14">
        <v>7891.27</v>
      </c>
      <c r="G371" s="9"/>
      <c r="H371" s="9"/>
      <c r="I371" s="9"/>
      <c r="J371" s="9"/>
      <c r="K371" s="9"/>
      <c r="L371" s="14"/>
      <c r="M371" s="29"/>
      <c r="O371" s="135"/>
      <c r="P371" s="135"/>
    </row>
    <row r="372" spans="2:16" s="1" customFormat="1" ht="12.75" customHeight="1" x14ac:dyDescent="0.25">
      <c r="B372" s="9"/>
      <c r="C372" s="28" t="s">
        <v>38</v>
      </c>
      <c r="D372" s="9"/>
      <c r="E372" s="141"/>
      <c r="F372" s="14">
        <v>6258.39</v>
      </c>
      <c r="G372" s="9"/>
      <c r="H372" s="9"/>
      <c r="I372" s="9"/>
      <c r="J372" s="9"/>
      <c r="K372" s="9"/>
      <c r="L372" s="14"/>
      <c r="M372" s="29"/>
      <c r="O372" s="135"/>
      <c r="P372" s="135"/>
    </row>
    <row r="373" spans="2:16" s="1" customFormat="1" ht="12.75" customHeight="1" x14ac:dyDescent="0.25">
      <c r="B373" s="9"/>
      <c r="C373" s="28" t="s">
        <v>178</v>
      </c>
      <c r="D373" s="9"/>
      <c r="E373" s="141"/>
      <c r="F373" s="14">
        <v>46.02</v>
      </c>
      <c r="G373" s="9"/>
      <c r="H373" s="9"/>
      <c r="I373" s="9"/>
      <c r="J373" s="9"/>
      <c r="K373" s="9"/>
      <c r="L373" s="14"/>
      <c r="M373" s="29"/>
      <c r="O373" s="135"/>
      <c r="P373" s="135"/>
    </row>
    <row r="374" spans="2:16" s="1" customFormat="1" ht="12.75" customHeight="1" x14ac:dyDescent="0.25">
      <c r="B374" s="9"/>
      <c r="C374" s="28" t="s">
        <v>179</v>
      </c>
      <c r="D374" s="9"/>
      <c r="E374" s="141"/>
      <c r="F374" s="14">
        <v>92.03</v>
      </c>
      <c r="G374" s="9"/>
      <c r="H374" s="9"/>
      <c r="I374" s="9"/>
      <c r="J374" s="9"/>
      <c r="K374" s="9"/>
      <c r="L374" s="14"/>
      <c r="M374" s="29"/>
      <c r="O374" s="135"/>
      <c r="P374" s="135"/>
    </row>
    <row r="375" spans="2:16" s="1" customFormat="1" ht="12.75" customHeight="1" x14ac:dyDescent="0.25">
      <c r="B375" s="9"/>
      <c r="C375" s="28" t="s">
        <v>180</v>
      </c>
      <c r="D375" s="9"/>
      <c r="E375" s="141"/>
      <c r="F375" s="14">
        <v>184.06</v>
      </c>
      <c r="G375" s="9"/>
      <c r="H375" s="9"/>
      <c r="I375" s="9"/>
      <c r="J375" s="9"/>
      <c r="K375" s="9"/>
      <c r="L375" s="14"/>
      <c r="M375" s="29"/>
      <c r="O375" s="135"/>
      <c r="P375" s="135"/>
    </row>
    <row r="376" spans="2:16" s="1" customFormat="1" ht="12.75" customHeight="1" x14ac:dyDescent="0.25">
      <c r="B376" s="9"/>
      <c r="C376" s="28" t="s">
        <v>181</v>
      </c>
      <c r="D376" s="9"/>
      <c r="E376" s="141"/>
      <c r="F376" s="14">
        <v>138.04</v>
      </c>
      <c r="G376" s="9"/>
      <c r="H376" s="9"/>
      <c r="I376" s="9"/>
      <c r="J376" s="9"/>
      <c r="K376" s="9"/>
      <c r="L376" s="14"/>
      <c r="M376" s="29"/>
      <c r="O376" s="135"/>
      <c r="P376" s="135"/>
    </row>
    <row r="377" spans="2:16" s="1" customFormat="1" ht="12.75" customHeight="1" x14ac:dyDescent="0.25">
      <c r="B377" s="9"/>
      <c r="C377" s="28" t="s">
        <v>182</v>
      </c>
      <c r="D377" s="9"/>
      <c r="E377" s="141"/>
      <c r="F377" s="14">
        <v>270</v>
      </c>
      <c r="G377" s="9"/>
      <c r="H377" s="9"/>
      <c r="I377" s="9"/>
      <c r="J377" s="9"/>
      <c r="K377" s="9"/>
      <c r="L377" s="14"/>
      <c r="M377" s="29"/>
      <c r="O377" s="135"/>
      <c r="P377" s="135"/>
    </row>
    <row r="378" spans="2:16" s="1" customFormat="1" ht="12.75" customHeight="1" x14ac:dyDescent="0.25">
      <c r="B378" s="9"/>
      <c r="C378" s="28" t="s">
        <v>183</v>
      </c>
      <c r="D378" s="9"/>
      <c r="E378" s="141"/>
      <c r="F378" s="14">
        <v>540</v>
      </c>
      <c r="G378" s="9"/>
      <c r="H378" s="9"/>
      <c r="I378" s="9"/>
      <c r="J378" s="9"/>
      <c r="K378" s="9"/>
      <c r="L378" s="14"/>
      <c r="M378" s="29"/>
      <c r="O378" s="135"/>
      <c r="P378" s="135"/>
    </row>
    <row r="379" spans="2:16" s="1" customFormat="1" ht="12.75" customHeight="1" x14ac:dyDescent="0.25">
      <c r="B379" s="9"/>
      <c r="C379" s="28" t="s">
        <v>184</v>
      </c>
      <c r="D379" s="9"/>
      <c r="E379" s="141"/>
      <c r="F379" s="14">
        <v>1380</v>
      </c>
      <c r="G379" s="9"/>
      <c r="H379" s="9"/>
      <c r="I379" s="9"/>
      <c r="J379" s="9"/>
      <c r="K379" s="9"/>
      <c r="L379" s="14"/>
      <c r="M379" s="29"/>
      <c r="O379" s="135"/>
      <c r="P379" s="135"/>
    </row>
    <row r="380" spans="2:16" s="1" customFormat="1" ht="12.75" customHeight="1" x14ac:dyDescent="0.25">
      <c r="B380" s="9"/>
      <c r="C380" s="28" t="s">
        <v>185</v>
      </c>
      <c r="D380" s="9"/>
      <c r="E380" s="141"/>
      <c r="F380" s="14">
        <v>1110</v>
      </c>
      <c r="G380" s="9"/>
      <c r="H380" s="9"/>
      <c r="I380" s="9"/>
      <c r="J380" s="9"/>
      <c r="K380" s="9"/>
      <c r="L380" s="14"/>
      <c r="M380" s="29"/>
      <c r="O380" s="135"/>
      <c r="P380" s="135"/>
    </row>
    <row r="381" spans="2:16" s="1" customFormat="1" ht="12.75" customHeight="1" x14ac:dyDescent="0.25">
      <c r="B381" s="9"/>
      <c r="C381" s="28" t="s">
        <v>58</v>
      </c>
      <c r="D381" s="9"/>
      <c r="E381" s="141"/>
      <c r="F381" s="14">
        <v>180</v>
      </c>
      <c r="G381" s="9"/>
      <c r="H381" s="9"/>
      <c r="I381" s="9"/>
      <c r="J381" s="9"/>
      <c r="K381" s="9"/>
      <c r="L381" s="14"/>
      <c r="M381" s="29"/>
      <c r="O381" s="135"/>
      <c r="P381" s="135"/>
    </row>
    <row r="382" spans="2:16" s="1" customFormat="1" ht="12.75" customHeight="1" x14ac:dyDescent="0.25">
      <c r="B382" s="9"/>
      <c r="C382" s="28" t="s">
        <v>186</v>
      </c>
      <c r="D382" s="9"/>
      <c r="E382" s="141"/>
      <c r="F382" s="14">
        <v>360</v>
      </c>
      <c r="G382" s="9"/>
      <c r="H382" s="9"/>
      <c r="I382" s="9"/>
      <c r="J382" s="9"/>
      <c r="K382" s="9"/>
      <c r="L382" s="14"/>
      <c r="M382" s="29"/>
      <c r="O382" s="135"/>
      <c r="P382" s="135"/>
    </row>
    <row r="383" spans="2:16" s="1" customFormat="1" ht="12.75" customHeight="1" x14ac:dyDescent="0.25">
      <c r="B383" s="9"/>
      <c r="C383" s="28" t="s">
        <v>74</v>
      </c>
      <c r="D383" s="9"/>
      <c r="E383" s="141"/>
      <c r="F383" s="14">
        <v>920</v>
      </c>
      <c r="G383" s="9"/>
      <c r="H383" s="9"/>
      <c r="I383" s="9"/>
      <c r="J383" s="9"/>
      <c r="K383" s="9"/>
      <c r="L383" s="14"/>
      <c r="M383" s="29"/>
      <c r="O383" s="135"/>
      <c r="P383" s="135"/>
    </row>
    <row r="384" spans="2:16" s="1" customFormat="1" ht="12.75" customHeight="1" x14ac:dyDescent="0.25">
      <c r="B384" s="9"/>
      <c r="C384" s="28" t="s">
        <v>52</v>
      </c>
      <c r="D384" s="9"/>
      <c r="E384" s="141"/>
      <c r="F384" s="14">
        <v>740</v>
      </c>
      <c r="G384" s="9"/>
      <c r="H384" s="9"/>
      <c r="I384" s="9"/>
      <c r="J384" s="9"/>
      <c r="K384" s="9"/>
      <c r="L384" s="14"/>
      <c r="M384" s="29"/>
      <c r="O384" s="135"/>
      <c r="P384" s="135"/>
    </row>
    <row r="385" spans="2:16" s="1" customFormat="1" ht="12.75" customHeight="1" x14ac:dyDescent="0.25">
      <c r="B385" s="9"/>
      <c r="C385" s="28" t="s">
        <v>187</v>
      </c>
      <c r="D385" s="9"/>
      <c r="E385" s="141"/>
      <c r="F385" s="14">
        <v>25.61</v>
      </c>
      <c r="G385" s="9"/>
      <c r="H385" s="9"/>
      <c r="I385" s="9"/>
      <c r="J385" s="9"/>
      <c r="K385" s="9"/>
      <c r="L385" s="14"/>
      <c r="M385" s="29"/>
      <c r="O385" s="135"/>
      <c r="P385" s="135"/>
    </row>
    <row r="386" spans="2:16" s="1" customFormat="1" ht="12.75" customHeight="1" x14ac:dyDescent="0.25">
      <c r="B386" s="9"/>
      <c r="C386" s="28" t="s">
        <v>188</v>
      </c>
      <c r="D386" s="9"/>
      <c r="E386" s="141"/>
      <c r="F386" s="14">
        <v>25.61</v>
      </c>
      <c r="G386" s="9"/>
      <c r="H386" s="9"/>
      <c r="I386" s="9"/>
      <c r="J386" s="9"/>
      <c r="K386" s="9"/>
      <c r="L386" s="14"/>
      <c r="M386" s="29"/>
      <c r="O386" s="135"/>
      <c r="P386" s="135"/>
    </row>
    <row r="387" spans="2:16" s="1" customFormat="1" ht="12.75" customHeight="1" x14ac:dyDescent="0.25">
      <c r="B387" s="9"/>
      <c r="C387" s="28" t="s">
        <v>189</v>
      </c>
      <c r="D387" s="9"/>
      <c r="E387" s="141"/>
      <c r="F387" s="14">
        <v>25.61</v>
      </c>
      <c r="G387" s="9"/>
      <c r="H387" s="9"/>
      <c r="I387" s="9"/>
      <c r="J387" s="9"/>
      <c r="K387" s="9"/>
      <c r="L387" s="14"/>
      <c r="M387" s="29"/>
      <c r="O387" s="135"/>
      <c r="P387" s="135"/>
    </row>
    <row r="388" spans="2:16" s="1" customFormat="1" ht="12.75" customHeight="1" x14ac:dyDescent="0.25">
      <c r="B388" s="9"/>
      <c r="C388" s="28" t="s">
        <v>190</v>
      </c>
      <c r="D388" s="9"/>
      <c r="E388" s="141"/>
      <c r="F388" s="14">
        <v>25.61</v>
      </c>
      <c r="G388" s="9"/>
      <c r="H388" s="9"/>
      <c r="I388" s="9"/>
      <c r="J388" s="9"/>
      <c r="K388" s="9"/>
      <c r="L388" s="14"/>
      <c r="M388" s="29"/>
      <c r="O388" s="135"/>
      <c r="P388" s="135"/>
    </row>
    <row r="389" spans="2:16" s="1" customFormat="1" ht="12.75" customHeight="1" x14ac:dyDescent="0.25">
      <c r="B389" s="9"/>
      <c r="C389" s="28" t="s">
        <v>130</v>
      </c>
      <c r="D389" s="9"/>
      <c r="E389" s="141"/>
      <c r="F389" s="14">
        <v>12.8</v>
      </c>
      <c r="G389" s="9"/>
      <c r="H389" s="9"/>
      <c r="I389" s="9"/>
      <c r="J389" s="9"/>
      <c r="K389" s="9"/>
      <c r="L389" s="14"/>
      <c r="M389" s="29"/>
      <c r="O389" s="135"/>
      <c r="P389" s="135"/>
    </row>
    <row r="390" spans="2:16" s="1" customFormat="1" ht="12.75" customHeight="1" x14ac:dyDescent="0.25">
      <c r="B390" s="9"/>
      <c r="C390" s="28" t="s">
        <v>191</v>
      </c>
      <c r="D390" s="9"/>
      <c r="E390" s="141"/>
      <c r="F390" s="14">
        <v>12.8</v>
      </c>
      <c r="G390" s="9"/>
      <c r="H390" s="9"/>
      <c r="I390" s="9"/>
      <c r="J390" s="9"/>
      <c r="K390" s="9"/>
      <c r="L390" s="14"/>
      <c r="M390" s="29"/>
      <c r="O390" s="135"/>
      <c r="P390" s="135"/>
    </row>
    <row r="391" spans="2:16" s="1" customFormat="1" ht="12.75" customHeight="1" x14ac:dyDescent="0.25">
      <c r="B391" s="9"/>
      <c r="C391" s="28" t="s">
        <v>192</v>
      </c>
      <c r="D391" s="9"/>
      <c r="E391" s="141"/>
      <c r="F391" s="14">
        <v>12.8</v>
      </c>
      <c r="G391" s="9"/>
      <c r="H391" s="9"/>
      <c r="I391" s="9"/>
      <c r="J391" s="9"/>
      <c r="K391" s="9"/>
      <c r="L391" s="14"/>
      <c r="M391" s="29"/>
      <c r="O391" s="135"/>
      <c r="P391" s="135"/>
    </row>
    <row r="392" spans="2:16" s="1" customFormat="1" ht="12.75" customHeight="1" x14ac:dyDescent="0.25">
      <c r="B392" s="9"/>
      <c r="C392" s="28" t="s">
        <v>193</v>
      </c>
      <c r="D392" s="9"/>
      <c r="E392" s="141"/>
      <c r="F392" s="14">
        <v>12.8</v>
      </c>
      <c r="G392" s="9"/>
      <c r="H392" s="9"/>
      <c r="I392" s="9"/>
      <c r="J392" s="9"/>
      <c r="K392" s="9"/>
      <c r="L392" s="14"/>
      <c r="M392" s="29"/>
      <c r="O392" s="135"/>
      <c r="P392" s="135"/>
    </row>
    <row r="393" spans="2:16" s="4" customFormat="1" ht="36.6" customHeight="1" x14ac:dyDescent="0.25">
      <c r="B393" s="9">
        <v>32</v>
      </c>
      <c r="C393" s="27" t="s">
        <v>194</v>
      </c>
      <c r="D393" s="10">
        <v>3</v>
      </c>
      <c r="E393" s="140" t="s">
        <v>1906</v>
      </c>
      <c r="F393" s="11">
        <f>SUM(F394:F406)</f>
        <v>25750.909999999996</v>
      </c>
      <c r="G393" s="11">
        <f>SUM(G394:G406)</f>
        <v>-4603.47</v>
      </c>
      <c r="H393" s="10"/>
      <c r="I393" s="10"/>
      <c r="J393" s="10"/>
      <c r="K393" s="10"/>
      <c r="L393" s="11">
        <f>SUM(F393:K393)</f>
        <v>21147.439999999995</v>
      </c>
      <c r="M393" s="29"/>
      <c r="O393" s="139"/>
      <c r="P393" s="139"/>
    </row>
    <row r="394" spans="2:16" s="1" customFormat="1" ht="12.75" customHeight="1" x14ac:dyDescent="0.25">
      <c r="B394" s="9"/>
      <c r="C394" s="28" t="s">
        <v>47</v>
      </c>
      <c r="D394" s="9"/>
      <c r="E394" s="141"/>
      <c r="F394" s="14">
        <v>78.38</v>
      </c>
      <c r="G394" s="9"/>
      <c r="H394" s="9"/>
      <c r="I394" s="9"/>
      <c r="J394" s="9"/>
      <c r="K394" s="9"/>
      <c r="L394" s="14"/>
      <c r="M394" s="29"/>
      <c r="O394" s="135"/>
      <c r="P394" s="135"/>
    </row>
    <row r="395" spans="2:16" s="1" customFormat="1" ht="12.75" customHeight="1" x14ac:dyDescent="0.25">
      <c r="B395" s="9"/>
      <c r="C395" s="28" t="s">
        <v>78</v>
      </c>
      <c r="D395" s="9"/>
      <c r="E395" s="141"/>
      <c r="F395" s="14">
        <v>4.13</v>
      </c>
      <c r="G395" s="9"/>
      <c r="H395" s="9"/>
      <c r="I395" s="9"/>
      <c r="J395" s="9"/>
      <c r="K395" s="9"/>
      <c r="L395" s="14"/>
      <c r="M395" s="29"/>
      <c r="O395" s="135"/>
      <c r="P395" s="135"/>
    </row>
    <row r="396" spans="2:16" s="1" customFormat="1" ht="12.75" customHeight="1" x14ac:dyDescent="0.25">
      <c r="B396" s="9"/>
      <c r="C396" s="28" t="s">
        <v>195</v>
      </c>
      <c r="D396" s="9"/>
      <c r="E396" s="141"/>
      <c r="F396" s="14">
        <v>2341.04</v>
      </c>
      <c r="G396" s="9"/>
      <c r="H396" s="9"/>
      <c r="I396" s="9"/>
      <c r="J396" s="9"/>
      <c r="K396" s="9"/>
      <c r="L396" s="14"/>
      <c r="M396" s="29"/>
      <c r="O396" s="135"/>
      <c r="P396" s="135"/>
    </row>
    <row r="397" spans="2:16" s="1" customFormat="1" ht="12.75" customHeight="1" x14ac:dyDescent="0.25">
      <c r="B397" s="9"/>
      <c r="C397" s="28" t="s">
        <v>31</v>
      </c>
      <c r="D397" s="9"/>
      <c r="E397" s="141"/>
      <c r="F397" s="14">
        <v>60.09</v>
      </c>
      <c r="G397" s="9"/>
      <c r="H397" s="9"/>
      <c r="I397" s="9"/>
      <c r="J397" s="9"/>
      <c r="K397" s="9"/>
      <c r="L397" s="14"/>
      <c r="M397" s="29"/>
      <c r="O397" s="135"/>
      <c r="P397" s="135"/>
    </row>
    <row r="398" spans="2:16" s="1" customFormat="1" ht="12.75" customHeight="1" x14ac:dyDescent="0.25">
      <c r="B398" s="9"/>
      <c r="C398" s="28" t="s">
        <v>82</v>
      </c>
      <c r="D398" s="9"/>
      <c r="E398" s="141"/>
      <c r="F398" s="14">
        <v>3.16</v>
      </c>
      <c r="G398" s="9"/>
      <c r="H398" s="9"/>
      <c r="I398" s="9"/>
      <c r="J398" s="9"/>
      <c r="K398" s="9"/>
      <c r="L398" s="14"/>
      <c r="M398" s="29"/>
      <c r="O398" s="135"/>
      <c r="P398" s="135"/>
    </row>
    <row r="399" spans="2:16" s="1" customFormat="1" ht="12.75" customHeight="1" x14ac:dyDescent="0.25">
      <c r="B399" s="9"/>
      <c r="C399" s="28" t="s">
        <v>196</v>
      </c>
      <c r="D399" s="9"/>
      <c r="E399" s="141"/>
      <c r="F399" s="14">
        <v>1709.2</v>
      </c>
      <c r="G399" s="9"/>
      <c r="H399" s="9"/>
      <c r="I399" s="9"/>
      <c r="J399" s="9"/>
      <c r="K399" s="9"/>
      <c r="L399" s="14"/>
      <c r="M399" s="29"/>
      <c r="O399" s="135"/>
      <c r="P399" s="135"/>
    </row>
    <row r="400" spans="2:16" s="1" customFormat="1" ht="12.75" customHeight="1" x14ac:dyDescent="0.25">
      <c r="B400" s="9"/>
      <c r="C400" s="28" t="s">
        <v>38</v>
      </c>
      <c r="D400" s="9"/>
      <c r="E400" s="141"/>
      <c r="F400" s="14">
        <v>1660.95</v>
      </c>
      <c r="G400" s="9"/>
      <c r="H400" s="9"/>
      <c r="I400" s="9"/>
      <c r="J400" s="9"/>
      <c r="K400" s="9"/>
      <c r="L400" s="14"/>
      <c r="M400" s="29"/>
      <c r="O400" s="135"/>
      <c r="P400" s="135"/>
    </row>
    <row r="401" spans="2:16" s="1" customFormat="1" ht="12.75" customHeight="1" x14ac:dyDescent="0.25">
      <c r="B401" s="9"/>
      <c r="C401" s="28" t="s">
        <v>88</v>
      </c>
      <c r="D401" s="9"/>
      <c r="E401" s="141"/>
      <c r="F401" s="14">
        <v>87.42</v>
      </c>
      <c r="G401" s="9"/>
      <c r="H401" s="9"/>
      <c r="I401" s="9"/>
      <c r="J401" s="9"/>
      <c r="K401" s="9"/>
      <c r="L401" s="14"/>
      <c r="M401" s="29"/>
      <c r="O401" s="135"/>
      <c r="P401" s="135"/>
    </row>
    <row r="402" spans="2:16" s="1" customFormat="1" ht="12.75" customHeight="1" x14ac:dyDescent="0.25">
      <c r="B402" s="9"/>
      <c r="C402" s="28" t="s">
        <v>197</v>
      </c>
      <c r="D402" s="9"/>
      <c r="E402" s="141"/>
      <c r="F402" s="14">
        <v>18716.509999999998</v>
      </c>
      <c r="G402" s="9">
        <v>-4603.47</v>
      </c>
      <c r="H402" s="9"/>
      <c r="I402" s="9"/>
      <c r="J402" s="9"/>
      <c r="K402" s="9"/>
      <c r="L402" s="14"/>
      <c r="M402" s="29"/>
      <c r="O402" s="135"/>
      <c r="P402" s="135" t="s">
        <v>1885</v>
      </c>
    </row>
    <row r="403" spans="2:16" s="1" customFormat="1" ht="12.75" customHeight="1" x14ac:dyDescent="0.25">
      <c r="B403" s="9"/>
      <c r="C403" s="28" t="s">
        <v>198</v>
      </c>
      <c r="D403" s="9"/>
      <c r="E403" s="141"/>
      <c r="F403" s="14">
        <v>741.38</v>
      </c>
      <c r="G403" s="9"/>
      <c r="H403" s="9"/>
      <c r="I403" s="9"/>
      <c r="J403" s="9"/>
      <c r="K403" s="9"/>
      <c r="L403" s="14"/>
      <c r="M403" s="29"/>
      <c r="O403" s="135"/>
      <c r="P403" s="135"/>
    </row>
    <row r="404" spans="2:16" s="1" customFormat="1" ht="12.75" customHeight="1" x14ac:dyDescent="0.25">
      <c r="B404" s="9"/>
      <c r="C404" s="28" t="s">
        <v>199</v>
      </c>
      <c r="D404" s="9"/>
      <c r="E404" s="141"/>
      <c r="F404" s="14">
        <v>45.54</v>
      </c>
      <c r="G404" s="9"/>
      <c r="H404" s="9"/>
      <c r="I404" s="9"/>
      <c r="J404" s="9"/>
      <c r="K404" s="9"/>
      <c r="L404" s="14"/>
      <c r="M404" s="29"/>
      <c r="O404" s="135"/>
      <c r="P404" s="135"/>
    </row>
    <row r="405" spans="2:16" s="1" customFormat="1" ht="12.75" customHeight="1" x14ac:dyDescent="0.25">
      <c r="B405" s="9"/>
      <c r="C405" s="28" t="s">
        <v>200</v>
      </c>
      <c r="D405" s="9"/>
      <c r="E405" s="141"/>
      <c r="F405" s="14">
        <v>119.6</v>
      </c>
      <c r="G405" s="9"/>
      <c r="H405" s="9"/>
      <c r="I405" s="9"/>
      <c r="J405" s="9"/>
      <c r="K405" s="9"/>
      <c r="L405" s="14"/>
      <c r="M405" s="29"/>
      <c r="O405" s="135"/>
      <c r="P405" s="135"/>
    </row>
    <row r="406" spans="2:16" s="1" customFormat="1" ht="12.75" customHeight="1" x14ac:dyDescent="0.25">
      <c r="B406" s="9"/>
      <c r="C406" s="28" t="s">
        <v>201</v>
      </c>
      <c r="D406" s="9"/>
      <c r="E406" s="141"/>
      <c r="F406" s="14">
        <v>183.51</v>
      </c>
      <c r="G406" s="9"/>
      <c r="H406" s="9"/>
      <c r="I406" s="9"/>
      <c r="J406" s="9"/>
      <c r="K406" s="9"/>
      <c r="L406" s="14"/>
      <c r="M406" s="29"/>
      <c r="O406" s="135"/>
      <c r="P406" s="135"/>
    </row>
    <row r="407" spans="2:16" s="4" customFormat="1" ht="12.75" customHeight="1" x14ac:dyDescent="0.25">
      <c r="B407" s="9">
        <v>33</v>
      </c>
      <c r="C407" s="27" t="s">
        <v>202</v>
      </c>
      <c r="D407" s="10">
        <v>4</v>
      </c>
      <c r="E407" s="140" t="s">
        <v>1898</v>
      </c>
      <c r="F407" s="11">
        <f>SUM(F408:F416)</f>
        <v>113519.97</v>
      </c>
      <c r="G407" s="10"/>
      <c r="H407" s="10"/>
      <c r="I407" s="10"/>
      <c r="J407" s="10"/>
      <c r="K407" s="10"/>
      <c r="L407" s="11">
        <f>SUM(F407:K407)</f>
        <v>113519.97</v>
      </c>
      <c r="M407" s="29"/>
      <c r="O407" s="139"/>
      <c r="P407" s="139"/>
    </row>
    <row r="408" spans="2:16" s="1" customFormat="1" ht="12.75" customHeight="1" x14ac:dyDescent="0.25">
      <c r="B408" s="9"/>
      <c r="C408" s="28" t="s">
        <v>57</v>
      </c>
      <c r="D408" s="9"/>
      <c r="E408" s="141"/>
      <c r="F408" s="14">
        <v>8413.44</v>
      </c>
      <c r="G408" s="9"/>
      <c r="H408" s="9"/>
      <c r="I408" s="9"/>
      <c r="J408" s="9"/>
      <c r="K408" s="9"/>
      <c r="L408" s="14"/>
      <c r="M408" s="29"/>
      <c r="O408" s="135"/>
      <c r="P408" s="135"/>
    </row>
    <row r="409" spans="2:16" s="1" customFormat="1" ht="12.75" customHeight="1" x14ac:dyDescent="0.25">
      <c r="B409" s="9"/>
      <c r="C409" s="28" t="s">
        <v>96</v>
      </c>
      <c r="D409" s="9"/>
      <c r="E409" s="141"/>
      <c r="F409" s="14">
        <v>792.86</v>
      </c>
      <c r="G409" s="9"/>
      <c r="H409" s="9"/>
      <c r="I409" s="9"/>
      <c r="J409" s="9"/>
      <c r="K409" s="9"/>
      <c r="L409" s="14"/>
      <c r="M409" s="29"/>
      <c r="O409" s="135"/>
      <c r="P409" s="135"/>
    </row>
    <row r="410" spans="2:16" s="1" customFormat="1" ht="12.75" customHeight="1" x14ac:dyDescent="0.25">
      <c r="B410" s="9"/>
      <c r="C410" s="28" t="s">
        <v>30</v>
      </c>
      <c r="D410" s="9"/>
      <c r="E410" s="141"/>
      <c r="F410" s="14">
        <v>11816.11</v>
      </c>
      <c r="G410" s="9"/>
      <c r="H410" s="9"/>
      <c r="I410" s="9"/>
      <c r="J410" s="9"/>
      <c r="K410" s="9"/>
      <c r="L410" s="14"/>
      <c r="M410" s="29"/>
      <c r="O410" s="135"/>
      <c r="P410" s="135"/>
    </row>
    <row r="411" spans="2:16" s="1" customFormat="1" ht="12.75" customHeight="1" x14ac:dyDescent="0.25">
      <c r="B411" s="9"/>
      <c r="C411" s="28" t="s">
        <v>32</v>
      </c>
      <c r="D411" s="9"/>
      <c r="E411" s="141"/>
      <c r="F411" s="14">
        <v>439.39</v>
      </c>
      <c r="G411" s="9"/>
      <c r="H411" s="9"/>
      <c r="I411" s="9"/>
      <c r="J411" s="9"/>
      <c r="K411" s="9"/>
      <c r="L411" s="14"/>
      <c r="M411" s="29"/>
      <c r="O411" s="135"/>
      <c r="P411" s="135"/>
    </row>
    <row r="412" spans="2:16" s="1" customFormat="1" ht="12.75" customHeight="1" x14ac:dyDescent="0.25">
      <c r="B412" s="9"/>
      <c r="C412" s="28" t="s">
        <v>133</v>
      </c>
      <c r="D412" s="9"/>
      <c r="E412" s="141"/>
      <c r="F412" s="14">
        <v>140.38</v>
      </c>
      <c r="G412" s="9"/>
      <c r="H412" s="9"/>
      <c r="I412" s="9"/>
      <c r="J412" s="9"/>
      <c r="K412" s="9"/>
      <c r="L412" s="14"/>
      <c r="M412" s="29"/>
      <c r="O412" s="135"/>
      <c r="P412" s="135"/>
    </row>
    <row r="413" spans="2:16" s="1" customFormat="1" ht="12.75" customHeight="1" x14ac:dyDescent="0.25">
      <c r="B413" s="9"/>
      <c r="C413" s="28" t="s">
        <v>37</v>
      </c>
      <c r="D413" s="9"/>
      <c r="E413" s="141"/>
      <c r="F413" s="14">
        <v>66875.75</v>
      </c>
      <c r="G413" s="9"/>
      <c r="H413" s="9"/>
      <c r="I413" s="9"/>
      <c r="J413" s="9"/>
      <c r="K413" s="9"/>
      <c r="L413" s="14"/>
      <c r="M413" s="29"/>
      <c r="O413" s="135"/>
      <c r="P413" s="135"/>
    </row>
    <row r="414" spans="2:16" s="1" customFormat="1" ht="12.75" customHeight="1" x14ac:dyDescent="0.25">
      <c r="B414" s="9"/>
      <c r="C414" s="28" t="s">
        <v>203</v>
      </c>
      <c r="D414" s="9"/>
      <c r="E414" s="141"/>
      <c r="F414" s="14">
        <v>13061.82</v>
      </c>
      <c r="G414" s="9"/>
      <c r="H414" s="9"/>
      <c r="I414" s="9"/>
      <c r="J414" s="9"/>
      <c r="K414" s="9"/>
      <c r="L414" s="14"/>
      <c r="M414" s="29"/>
      <c r="O414" s="135"/>
      <c r="P414" s="135"/>
    </row>
    <row r="415" spans="2:16" s="1" customFormat="1" ht="12.75" customHeight="1" x14ac:dyDescent="0.25">
      <c r="B415" s="9"/>
      <c r="C415" s="28" t="s">
        <v>187</v>
      </c>
      <c r="D415" s="9"/>
      <c r="E415" s="141"/>
      <c r="F415" s="14">
        <v>3471.23</v>
      </c>
      <c r="G415" s="9"/>
      <c r="H415" s="9"/>
      <c r="I415" s="9"/>
      <c r="J415" s="9"/>
      <c r="K415" s="9"/>
      <c r="L415" s="14"/>
      <c r="M415" s="29"/>
      <c r="O415" s="135"/>
      <c r="P415" s="135"/>
    </row>
    <row r="416" spans="2:16" s="1" customFormat="1" ht="12.75" customHeight="1" x14ac:dyDescent="0.25">
      <c r="B416" s="9"/>
      <c r="C416" s="28" t="s">
        <v>130</v>
      </c>
      <c r="D416" s="9"/>
      <c r="E416" s="141"/>
      <c r="F416" s="14">
        <v>8508.99</v>
      </c>
      <c r="G416" s="9"/>
      <c r="H416" s="9"/>
      <c r="I416" s="9"/>
      <c r="J416" s="9"/>
      <c r="K416" s="9"/>
      <c r="L416" s="14"/>
      <c r="M416" s="29"/>
      <c r="O416" s="135"/>
      <c r="P416" s="135"/>
    </row>
    <row r="417" spans="2:16" s="4" customFormat="1" ht="12.75" customHeight="1" x14ac:dyDescent="0.25">
      <c r="B417" s="9">
        <v>34</v>
      </c>
      <c r="C417" s="27" t="s">
        <v>204</v>
      </c>
      <c r="D417" s="10">
        <v>1</v>
      </c>
      <c r="E417" s="140" t="s">
        <v>1898</v>
      </c>
      <c r="F417" s="11">
        <f>SUM(F418:F438)</f>
        <v>19672.200000000004</v>
      </c>
      <c r="G417" s="10"/>
      <c r="H417" s="10"/>
      <c r="I417" s="10"/>
      <c r="J417" s="10"/>
      <c r="K417" s="10"/>
      <c r="L417" s="11">
        <f>SUM(F417:K417)</f>
        <v>19672.200000000004</v>
      </c>
      <c r="M417" s="29"/>
      <c r="O417" s="139"/>
      <c r="P417" s="139"/>
    </row>
    <row r="418" spans="2:16" s="1" customFormat="1" ht="12.75" customHeight="1" x14ac:dyDescent="0.25">
      <c r="B418" s="9"/>
      <c r="C418" s="28" t="s">
        <v>57</v>
      </c>
      <c r="D418" s="9"/>
      <c r="E418" s="141"/>
      <c r="F418" s="14">
        <v>1865.25</v>
      </c>
      <c r="G418" s="9"/>
      <c r="H418" s="9"/>
      <c r="I418" s="9"/>
      <c r="J418" s="9"/>
      <c r="K418" s="9"/>
      <c r="L418" s="14"/>
      <c r="M418" s="29"/>
      <c r="O418" s="135"/>
      <c r="P418" s="135"/>
    </row>
    <row r="419" spans="2:16" s="1" customFormat="1" ht="12.75" customHeight="1" x14ac:dyDescent="0.25">
      <c r="B419" s="9"/>
      <c r="C419" s="28" t="s">
        <v>205</v>
      </c>
      <c r="D419" s="9"/>
      <c r="E419" s="141"/>
      <c r="F419" s="14">
        <v>13.88</v>
      </c>
      <c r="G419" s="9"/>
      <c r="H419" s="9"/>
      <c r="I419" s="9"/>
      <c r="J419" s="9"/>
      <c r="K419" s="9"/>
      <c r="L419" s="14"/>
      <c r="M419" s="29"/>
      <c r="O419" s="135"/>
      <c r="P419" s="135"/>
    </row>
    <row r="420" spans="2:16" s="1" customFormat="1" ht="12.75" customHeight="1" x14ac:dyDescent="0.25">
      <c r="B420" s="9"/>
      <c r="C420" s="28" t="s">
        <v>206</v>
      </c>
      <c r="D420" s="9"/>
      <c r="E420" s="141"/>
      <c r="F420" s="14">
        <v>17.34</v>
      </c>
      <c r="G420" s="9"/>
      <c r="H420" s="9"/>
      <c r="I420" s="9"/>
      <c r="J420" s="9"/>
      <c r="K420" s="9"/>
      <c r="L420" s="14"/>
      <c r="M420" s="29"/>
      <c r="O420" s="135"/>
      <c r="P420" s="135"/>
    </row>
    <row r="421" spans="2:16" s="1" customFormat="1" ht="12.75" customHeight="1" x14ac:dyDescent="0.25">
      <c r="B421" s="9"/>
      <c r="C421" s="28" t="s">
        <v>207</v>
      </c>
      <c r="D421" s="9"/>
      <c r="E421" s="141"/>
      <c r="F421" s="14">
        <v>3.47</v>
      </c>
      <c r="G421" s="9"/>
      <c r="H421" s="9"/>
      <c r="I421" s="9"/>
      <c r="J421" s="9"/>
      <c r="K421" s="9"/>
      <c r="L421" s="14"/>
      <c r="M421" s="29"/>
      <c r="O421" s="135"/>
      <c r="P421" s="135"/>
    </row>
    <row r="422" spans="2:16" s="1" customFormat="1" ht="12.75" customHeight="1" x14ac:dyDescent="0.25">
      <c r="B422" s="9"/>
      <c r="C422" s="28" t="s">
        <v>208</v>
      </c>
      <c r="D422" s="9"/>
      <c r="E422" s="141"/>
      <c r="F422" s="14">
        <v>6.94</v>
      </c>
      <c r="G422" s="9"/>
      <c r="H422" s="9"/>
      <c r="I422" s="9"/>
      <c r="J422" s="9"/>
      <c r="K422" s="9"/>
      <c r="L422" s="14"/>
      <c r="M422" s="29"/>
      <c r="O422" s="135"/>
      <c r="P422" s="135"/>
    </row>
    <row r="423" spans="2:16" s="1" customFormat="1" ht="12.75" customHeight="1" x14ac:dyDescent="0.25">
      <c r="B423" s="9"/>
      <c r="C423" s="28" t="s">
        <v>30</v>
      </c>
      <c r="D423" s="9"/>
      <c r="E423" s="141"/>
      <c r="F423" s="14">
        <v>2282.69</v>
      </c>
      <c r="G423" s="9"/>
      <c r="H423" s="9"/>
      <c r="I423" s="9"/>
      <c r="J423" s="9"/>
      <c r="K423" s="9"/>
      <c r="L423" s="14"/>
      <c r="M423" s="29"/>
      <c r="O423" s="135"/>
      <c r="P423" s="135"/>
    </row>
    <row r="424" spans="2:16" s="1" customFormat="1" ht="12.75" customHeight="1" x14ac:dyDescent="0.25">
      <c r="B424" s="9"/>
      <c r="C424" s="28" t="s">
        <v>209</v>
      </c>
      <c r="D424" s="9"/>
      <c r="E424" s="141"/>
      <c r="F424" s="14">
        <v>4.5999999999999996</v>
      </c>
      <c r="G424" s="9"/>
      <c r="H424" s="9"/>
      <c r="I424" s="9"/>
      <c r="J424" s="9"/>
      <c r="K424" s="9"/>
      <c r="L424" s="14"/>
      <c r="M424" s="29"/>
      <c r="O424" s="135"/>
      <c r="P424" s="135"/>
    </row>
    <row r="425" spans="2:16" s="1" customFormat="1" ht="12.75" customHeight="1" x14ac:dyDescent="0.25">
      <c r="B425" s="9"/>
      <c r="C425" s="28" t="s">
        <v>210</v>
      </c>
      <c r="D425" s="9"/>
      <c r="E425" s="141"/>
      <c r="F425" s="14">
        <v>5.75</v>
      </c>
      <c r="G425" s="9"/>
      <c r="H425" s="9"/>
      <c r="I425" s="9"/>
      <c r="J425" s="9"/>
      <c r="K425" s="9"/>
      <c r="L425" s="14"/>
      <c r="M425" s="29"/>
      <c r="O425" s="135"/>
      <c r="P425" s="135"/>
    </row>
    <row r="426" spans="2:16" s="1" customFormat="1" ht="12.75" customHeight="1" x14ac:dyDescent="0.25">
      <c r="B426" s="9"/>
      <c r="C426" s="28" t="s">
        <v>211</v>
      </c>
      <c r="D426" s="9"/>
      <c r="E426" s="141"/>
      <c r="F426" s="14">
        <v>1.1499999999999999</v>
      </c>
      <c r="G426" s="9"/>
      <c r="H426" s="9"/>
      <c r="I426" s="9"/>
      <c r="J426" s="9"/>
      <c r="K426" s="9"/>
      <c r="L426" s="14"/>
      <c r="M426" s="29"/>
      <c r="O426" s="135"/>
      <c r="P426" s="135"/>
    </row>
    <row r="427" spans="2:16" s="1" customFormat="1" ht="12.75" customHeight="1" x14ac:dyDescent="0.25">
      <c r="B427" s="9"/>
      <c r="C427" s="28" t="s">
        <v>212</v>
      </c>
      <c r="D427" s="9"/>
      <c r="E427" s="141"/>
      <c r="F427" s="14">
        <v>2.2999999999999998</v>
      </c>
      <c r="G427" s="9"/>
      <c r="H427" s="9"/>
      <c r="I427" s="9"/>
      <c r="J427" s="9"/>
      <c r="K427" s="9"/>
      <c r="L427" s="14"/>
      <c r="M427" s="29"/>
      <c r="O427" s="135"/>
      <c r="P427" s="135"/>
    </row>
    <row r="428" spans="2:16" s="1" customFormat="1" ht="12.75" customHeight="1" x14ac:dyDescent="0.25">
      <c r="B428" s="9"/>
      <c r="C428" s="28" t="s">
        <v>37</v>
      </c>
      <c r="D428" s="9"/>
      <c r="E428" s="141"/>
      <c r="F428" s="14">
        <v>13801.04</v>
      </c>
      <c r="G428" s="9"/>
      <c r="H428" s="9"/>
      <c r="I428" s="9"/>
      <c r="J428" s="9"/>
      <c r="K428" s="9"/>
      <c r="L428" s="14"/>
      <c r="M428" s="29"/>
      <c r="O428" s="135"/>
      <c r="P428" s="135"/>
    </row>
    <row r="429" spans="2:16" s="1" customFormat="1" ht="12.75" customHeight="1" x14ac:dyDescent="0.25">
      <c r="B429" s="9"/>
      <c r="C429" s="28" t="s">
        <v>213</v>
      </c>
      <c r="D429" s="9"/>
      <c r="E429" s="141"/>
      <c r="F429" s="14">
        <v>154.59</v>
      </c>
      <c r="G429" s="9"/>
      <c r="H429" s="9"/>
      <c r="I429" s="9"/>
      <c r="J429" s="9"/>
      <c r="K429" s="9"/>
      <c r="L429" s="14"/>
      <c r="M429" s="29"/>
      <c r="O429" s="135"/>
      <c r="P429" s="135"/>
    </row>
    <row r="430" spans="2:16" s="1" customFormat="1" ht="12.75" customHeight="1" x14ac:dyDescent="0.25">
      <c r="B430" s="9"/>
      <c r="C430" s="28" t="s">
        <v>214</v>
      </c>
      <c r="D430" s="9"/>
      <c r="E430" s="141"/>
      <c r="F430" s="14">
        <v>193.25</v>
      </c>
      <c r="G430" s="9"/>
      <c r="H430" s="9"/>
      <c r="I430" s="9"/>
      <c r="J430" s="9"/>
      <c r="K430" s="9"/>
      <c r="L430" s="14"/>
      <c r="M430" s="29"/>
      <c r="O430" s="135"/>
      <c r="P430" s="135"/>
    </row>
    <row r="431" spans="2:16" s="1" customFormat="1" ht="12.75" customHeight="1" x14ac:dyDescent="0.25">
      <c r="B431" s="9"/>
      <c r="C431" s="28" t="s">
        <v>215</v>
      </c>
      <c r="D431" s="9"/>
      <c r="E431" s="141"/>
      <c r="F431" s="14">
        <v>38.65</v>
      </c>
      <c r="G431" s="9"/>
      <c r="H431" s="9"/>
      <c r="I431" s="9"/>
      <c r="J431" s="9"/>
      <c r="K431" s="9"/>
      <c r="L431" s="14"/>
      <c r="M431" s="29"/>
      <c r="O431" s="135"/>
      <c r="P431" s="135"/>
    </row>
    <row r="432" spans="2:16" s="1" customFormat="1" ht="12.75" customHeight="1" x14ac:dyDescent="0.25">
      <c r="B432" s="9"/>
      <c r="C432" s="28" t="s">
        <v>216</v>
      </c>
      <c r="D432" s="9"/>
      <c r="E432" s="141"/>
      <c r="F432" s="14">
        <v>77.3</v>
      </c>
      <c r="G432" s="9"/>
      <c r="H432" s="9"/>
      <c r="I432" s="9"/>
      <c r="J432" s="9"/>
      <c r="K432" s="9"/>
      <c r="L432" s="14"/>
      <c r="M432" s="29"/>
      <c r="O432" s="135"/>
      <c r="P432" s="135"/>
    </row>
    <row r="433" spans="2:16" s="1" customFormat="1" ht="12.75" customHeight="1" x14ac:dyDescent="0.25">
      <c r="B433" s="9"/>
      <c r="C433" s="28" t="s">
        <v>170</v>
      </c>
      <c r="D433" s="9"/>
      <c r="E433" s="141"/>
      <c r="F433" s="14">
        <v>364.29</v>
      </c>
      <c r="G433" s="9"/>
      <c r="H433" s="9"/>
      <c r="I433" s="9"/>
      <c r="J433" s="9"/>
      <c r="K433" s="9"/>
      <c r="L433" s="14"/>
      <c r="M433" s="29"/>
      <c r="O433" s="135"/>
      <c r="P433" s="135"/>
    </row>
    <row r="434" spans="2:16" s="1" customFormat="1" ht="12.75" customHeight="1" x14ac:dyDescent="0.25">
      <c r="B434" s="9"/>
      <c r="C434" s="28" t="s">
        <v>58</v>
      </c>
      <c r="D434" s="9"/>
      <c r="E434" s="141"/>
      <c r="F434" s="14">
        <v>822.94</v>
      </c>
      <c r="G434" s="9"/>
      <c r="H434" s="9"/>
      <c r="I434" s="9"/>
      <c r="J434" s="9"/>
      <c r="K434" s="9"/>
      <c r="L434" s="14"/>
      <c r="M434" s="29"/>
      <c r="O434" s="135"/>
      <c r="P434" s="135"/>
    </row>
    <row r="435" spans="2:16" s="1" customFormat="1" ht="12.75" customHeight="1" x14ac:dyDescent="0.25">
      <c r="B435" s="9"/>
      <c r="C435" s="28" t="s">
        <v>217</v>
      </c>
      <c r="D435" s="9"/>
      <c r="E435" s="141"/>
      <c r="F435" s="14">
        <v>5.59</v>
      </c>
      <c r="G435" s="9"/>
      <c r="H435" s="9"/>
      <c r="I435" s="9"/>
      <c r="J435" s="9"/>
      <c r="K435" s="9"/>
      <c r="L435" s="14"/>
      <c r="M435" s="29"/>
      <c r="O435" s="135"/>
      <c r="P435" s="135"/>
    </row>
    <row r="436" spans="2:16" s="1" customFormat="1" ht="12.75" customHeight="1" x14ac:dyDescent="0.25">
      <c r="B436" s="9"/>
      <c r="C436" s="28" t="s">
        <v>218</v>
      </c>
      <c r="D436" s="9"/>
      <c r="E436" s="141"/>
      <c r="F436" s="14">
        <v>6.99</v>
      </c>
      <c r="G436" s="9"/>
      <c r="H436" s="9"/>
      <c r="I436" s="9"/>
      <c r="J436" s="9"/>
      <c r="K436" s="9"/>
      <c r="L436" s="14"/>
      <c r="M436" s="29"/>
      <c r="O436" s="135"/>
      <c r="P436" s="135"/>
    </row>
    <row r="437" spans="2:16" s="1" customFormat="1" ht="12.75" customHeight="1" x14ac:dyDescent="0.25">
      <c r="B437" s="9"/>
      <c r="C437" s="28" t="s">
        <v>219</v>
      </c>
      <c r="D437" s="9"/>
      <c r="E437" s="141"/>
      <c r="F437" s="14">
        <v>1.4</v>
      </c>
      <c r="G437" s="9"/>
      <c r="H437" s="9"/>
      <c r="I437" s="9"/>
      <c r="J437" s="9"/>
      <c r="K437" s="9"/>
      <c r="L437" s="14"/>
      <c r="M437" s="29"/>
      <c r="O437" s="135"/>
      <c r="P437" s="135"/>
    </row>
    <row r="438" spans="2:16" s="1" customFormat="1" ht="12.75" customHeight="1" x14ac:dyDescent="0.25">
      <c r="B438" s="9"/>
      <c r="C438" s="28" t="s">
        <v>220</v>
      </c>
      <c r="D438" s="9"/>
      <c r="E438" s="141"/>
      <c r="F438" s="14">
        <v>2.79</v>
      </c>
      <c r="G438" s="9"/>
      <c r="H438" s="9"/>
      <c r="I438" s="9"/>
      <c r="J438" s="9"/>
      <c r="K438" s="9"/>
      <c r="L438" s="14"/>
      <c r="M438" s="29"/>
      <c r="O438" s="135"/>
      <c r="P438" s="135"/>
    </row>
    <row r="439" spans="2:16" s="4" customFormat="1" ht="12.75" customHeight="1" x14ac:dyDescent="0.25">
      <c r="B439" s="9">
        <v>35</v>
      </c>
      <c r="C439" s="27" t="s">
        <v>221</v>
      </c>
      <c r="D439" s="10">
        <v>17</v>
      </c>
      <c r="E439" s="140" t="s">
        <v>1907</v>
      </c>
      <c r="F439" s="11">
        <f>SUM(F440:F480)</f>
        <v>222708.21999999997</v>
      </c>
      <c r="G439" s="11">
        <f>SUM(G440:G480)</f>
        <v>-4869.38</v>
      </c>
      <c r="H439" s="10"/>
      <c r="I439" s="10"/>
      <c r="J439" s="10"/>
      <c r="K439" s="10"/>
      <c r="L439" s="11">
        <f>SUM(F439:K439)</f>
        <v>217838.83999999997</v>
      </c>
      <c r="M439" s="29"/>
      <c r="O439" s="139"/>
      <c r="P439" s="139"/>
    </row>
    <row r="440" spans="2:16" s="1" customFormat="1" ht="12.75" customHeight="1" x14ac:dyDescent="0.25">
      <c r="B440" s="9"/>
      <c r="C440" s="28" t="s">
        <v>57</v>
      </c>
      <c r="D440" s="9"/>
      <c r="E440" s="141"/>
      <c r="F440" s="14">
        <v>4668.8900000000003</v>
      </c>
      <c r="G440" s="9"/>
      <c r="H440" s="9"/>
      <c r="I440" s="9"/>
      <c r="J440" s="9"/>
      <c r="K440" s="9"/>
      <c r="L440" s="14"/>
      <c r="M440" s="29"/>
      <c r="O440" s="135"/>
      <c r="P440" s="135"/>
    </row>
    <row r="441" spans="2:16" s="1" customFormat="1" ht="12.75" customHeight="1" x14ac:dyDescent="0.25">
      <c r="B441" s="9"/>
      <c r="C441" s="28" t="s">
        <v>205</v>
      </c>
      <c r="D441" s="9"/>
      <c r="E441" s="141"/>
      <c r="F441" s="14">
        <v>3301.83</v>
      </c>
      <c r="G441" s="9"/>
      <c r="H441" s="9"/>
      <c r="I441" s="9"/>
      <c r="J441" s="9"/>
      <c r="K441" s="9"/>
      <c r="L441" s="14"/>
      <c r="M441" s="29"/>
      <c r="O441" s="135"/>
      <c r="P441" s="135"/>
    </row>
    <row r="442" spans="2:16" s="1" customFormat="1" ht="12.75" customHeight="1" x14ac:dyDescent="0.25">
      <c r="B442" s="9"/>
      <c r="C442" s="28" t="s">
        <v>206</v>
      </c>
      <c r="D442" s="9"/>
      <c r="E442" s="141"/>
      <c r="F442" s="14">
        <v>5666.25</v>
      </c>
      <c r="G442" s="9"/>
      <c r="H442" s="9"/>
      <c r="I442" s="9"/>
      <c r="J442" s="9"/>
      <c r="K442" s="9"/>
      <c r="L442" s="14"/>
      <c r="M442" s="29"/>
      <c r="O442" s="135"/>
      <c r="P442" s="135"/>
    </row>
    <row r="443" spans="2:16" s="1" customFormat="1" ht="12.75" customHeight="1" x14ac:dyDescent="0.25">
      <c r="B443" s="9"/>
      <c r="C443" s="28" t="s">
        <v>207</v>
      </c>
      <c r="D443" s="9"/>
      <c r="E443" s="141"/>
      <c r="F443" s="14">
        <v>2016.63</v>
      </c>
      <c r="G443" s="9"/>
      <c r="H443" s="9"/>
      <c r="I443" s="9"/>
      <c r="J443" s="9"/>
      <c r="K443" s="9"/>
      <c r="L443" s="14"/>
      <c r="M443" s="29"/>
      <c r="O443" s="135"/>
      <c r="P443" s="135"/>
    </row>
    <row r="444" spans="2:16" s="1" customFormat="1" ht="12.75" customHeight="1" x14ac:dyDescent="0.25">
      <c r="B444" s="9"/>
      <c r="C444" s="28" t="s">
        <v>208</v>
      </c>
      <c r="D444" s="9"/>
      <c r="E444" s="141"/>
      <c r="F444" s="14">
        <v>1317.75</v>
      </c>
      <c r="G444" s="9"/>
      <c r="H444" s="9"/>
      <c r="I444" s="9"/>
      <c r="J444" s="9"/>
      <c r="K444" s="9"/>
      <c r="L444" s="14"/>
      <c r="M444" s="29"/>
      <c r="O444" s="135"/>
      <c r="P444" s="135"/>
    </row>
    <row r="445" spans="2:16" s="1" customFormat="1" ht="12.75" customHeight="1" x14ac:dyDescent="0.25">
      <c r="B445" s="9"/>
      <c r="C445" s="28" t="s">
        <v>222</v>
      </c>
      <c r="D445" s="9"/>
      <c r="E445" s="141"/>
      <c r="F445" s="14">
        <v>333.26</v>
      </c>
      <c r="G445" s="9"/>
      <c r="H445" s="9"/>
      <c r="I445" s="9"/>
      <c r="J445" s="9"/>
      <c r="K445" s="9"/>
      <c r="L445" s="14"/>
      <c r="M445" s="29"/>
      <c r="O445" s="135"/>
      <c r="P445" s="135"/>
    </row>
    <row r="446" spans="2:16" s="1" customFormat="1" ht="12.75" customHeight="1" x14ac:dyDescent="0.25">
      <c r="B446" s="9"/>
      <c r="C446" s="28" t="s">
        <v>96</v>
      </c>
      <c r="D446" s="9"/>
      <c r="E446" s="141"/>
      <c r="F446" s="14">
        <v>2517.3200000000002</v>
      </c>
      <c r="G446" s="9"/>
      <c r="H446" s="9"/>
      <c r="I446" s="9"/>
      <c r="J446" s="9"/>
      <c r="K446" s="9"/>
      <c r="L446" s="14"/>
      <c r="M446" s="29"/>
      <c r="O446" s="135"/>
      <c r="P446" s="135"/>
    </row>
    <row r="447" spans="2:16" s="1" customFormat="1" ht="12.75" customHeight="1" x14ac:dyDescent="0.25">
      <c r="B447" s="9"/>
      <c r="C447" s="28" t="s">
        <v>223</v>
      </c>
      <c r="D447" s="9"/>
      <c r="E447" s="141"/>
      <c r="F447" s="14">
        <v>571.41</v>
      </c>
      <c r="G447" s="9"/>
      <c r="H447" s="9"/>
      <c r="I447" s="9"/>
      <c r="J447" s="9"/>
      <c r="K447" s="9"/>
      <c r="L447" s="14"/>
      <c r="M447" s="29"/>
      <c r="O447" s="135"/>
      <c r="P447" s="135"/>
    </row>
    <row r="448" spans="2:16" s="1" customFormat="1" ht="12.75" customHeight="1" x14ac:dyDescent="0.25">
      <c r="B448" s="9"/>
      <c r="C448" s="28" t="s">
        <v>30</v>
      </c>
      <c r="D448" s="9"/>
      <c r="E448" s="141"/>
      <c r="F448" s="14">
        <v>1633.29</v>
      </c>
      <c r="G448" s="9"/>
      <c r="H448" s="9"/>
      <c r="I448" s="9"/>
      <c r="J448" s="9"/>
      <c r="K448" s="9"/>
      <c r="L448" s="14"/>
      <c r="M448" s="29"/>
      <c r="O448" s="135"/>
      <c r="P448" s="135"/>
    </row>
    <row r="449" spans="2:16" s="1" customFormat="1" ht="12.75" customHeight="1" x14ac:dyDescent="0.25">
      <c r="B449" s="9"/>
      <c r="C449" s="28" t="s">
        <v>209</v>
      </c>
      <c r="D449" s="9"/>
      <c r="E449" s="141"/>
      <c r="F449" s="14">
        <v>1629.72</v>
      </c>
      <c r="G449" s="9"/>
      <c r="H449" s="9"/>
      <c r="I449" s="9"/>
      <c r="J449" s="9"/>
      <c r="K449" s="9"/>
      <c r="L449" s="14"/>
      <c r="M449" s="29"/>
      <c r="O449" s="135"/>
      <c r="P449" s="135"/>
    </row>
    <row r="450" spans="2:16" s="1" customFormat="1" ht="12.75" customHeight="1" x14ac:dyDescent="0.25">
      <c r="B450" s="9"/>
      <c r="C450" s="28" t="s">
        <v>210</v>
      </c>
      <c r="D450" s="9"/>
      <c r="E450" s="141"/>
      <c r="F450" s="14">
        <v>1524.3</v>
      </c>
      <c r="G450" s="9"/>
      <c r="H450" s="9"/>
      <c r="I450" s="9"/>
      <c r="J450" s="9"/>
      <c r="K450" s="9"/>
      <c r="L450" s="14"/>
      <c r="M450" s="29"/>
      <c r="O450" s="135"/>
      <c r="P450" s="135"/>
    </row>
    <row r="451" spans="2:16" s="1" customFormat="1" ht="12.75" customHeight="1" x14ac:dyDescent="0.25">
      <c r="B451" s="9"/>
      <c r="C451" s="28" t="s">
        <v>224</v>
      </c>
      <c r="D451" s="9"/>
      <c r="E451" s="141"/>
      <c r="F451" s="14">
        <v>1888.91</v>
      </c>
      <c r="G451" s="9"/>
      <c r="H451" s="9"/>
      <c r="I451" s="9"/>
      <c r="J451" s="9"/>
      <c r="K451" s="9"/>
      <c r="L451" s="14"/>
      <c r="M451" s="29"/>
      <c r="O451" s="135"/>
      <c r="P451" s="135"/>
    </row>
    <row r="452" spans="2:16" s="1" customFormat="1" ht="12.75" customHeight="1" x14ac:dyDescent="0.25">
      <c r="B452" s="9"/>
      <c r="C452" s="28" t="s">
        <v>225</v>
      </c>
      <c r="D452" s="9"/>
      <c r="E452" s="141"/>
      <c r="F452" s="14">
        <v>2966.53</v>
      </c>
      <c r="G452" s="9"/>
      <c r="H452" s="9"/>
      <c r="I452" s="9"/>
      <c r="J452" s="9"/>
      <c r="K452" s="9"/>
      <c r="L452" s="14"/>
      <c r="M452" s="29"/>
      <c r="O452" s="135"/>
      <c r="P452" s="135"/>
    </row>
    <row r="453" spans="2:16" s="1" customFormat="1" ht="12.75" customHeight="1" x14ac:dyDescent="0.25">
      <c r="B453" s="9"/>
      <c r="C453" s="28" t="s">
        <v>226</v>
      </c>
      <c r="D453" s="9"/>
      <c r="E453" s="141"/>
      <c r="F453" s="14">
        <v>1428.8</v>
      </c>
      <c r="G453" s="9"/>
      <c r="H453" s="9"/>
      <c r="I453" s="9"/>
      <c r="J453" s="9"/>
      <c r="K453" s="9"/>
      <c r="L453" s="14"/>
      <c r="M453" s="29"/>
      <c r="O453" s="135"/>
      <c r="P453" s="135"/>
    </row>
    <row r="454" spans="2:16" s="1" customFormat="1" ht="12.75" customHeight="1" x14ac:dyDescent="0.25">
      <c r="B454" s="9"/>
      <c r="C454" s="28" t="s">
        <v>227</v>
      </c>
      <c r="D454" s="9"/>
      <c r="E454" s="141"/>
      <c r="F454" s="14">
        <v>1281.4000000000001</v>
      </c>
      <c r="G454" s="9"/>
      <c r="H454" s="9"/>
      <c r="I454" s="9"/>
      <c r="J454" s="9"/>
      <c r="K454" s="9"/>
      <c r="L454" s="14"/>
      <c r="M454" s="29"/>
      <c r="O454" s="135"/>
      <c r="P454" s="135"/>
    </row>
    <row r="455" spans="2:16" s="1" customFormat="1" ht="12.75" customHeight="1" x14ac:dyDescent="0.25">
      <c r="B455" s="9"/>
      <c r="C455" s="28" t="s">
        <v>228</v>
      </c>
      <c r="D455" s="9"/>
      <c r="E455" s="141"/>
      <c r="F455" s="14">
        <v>82.6</v>
      </c>
      <c r="G455" s="9"/>
      <c r="H455" s="9"/>
      <c r="I455" s="9"/>
      <c r="J455" s="9"/>
      <c r="K455" s="9"/>
      <c r="L455" s="14"/>
      <c r="M455" s="29"/>
      <c r="O455" s="135"/>
      <c r="P455" s="135"/>
    </row>
    <row r="456" spans="2:16" s="1" customFormat="1" ht="12.75" customHeight="1" x14ac:dyDescent="0.25">
      <c r="B456" s="9"/>
      <c r="C456" s="28" t="s">
        <v>229</v>
      </c>
      <c r="D456" s="9"/>
      <c r="E456" s="141"/>
      <c r="F456" s="14">
        <v>250</v>
      </c>
      <c r="G456" s="9">
        <v>-250</v>
      </c>
      <c r="H456" s="9"/>
      <c r="I456" s="9"/>
      <c r="J456" s="9"/>
      <c r="K456" s="9"/>
      <c r="L456" s="14"/>
      <c r="M456" s="29"/>
      <c r="O456" s="135"/>
      <c r="P456" s="135" t="s">
        <v>2033</v>
      </c>
    </row>
    <row r="457" spans="2:16" s="1" customFormat="1" ht="12.75" customHeight="1" x14ac:dyDescent="0.25">
      <c r="B457" s="9"/>
      <c r="C457" s="28" t="s">
        <v>230</v>
      </c>
      <c r="D457" s="9"/>
      <c r="E457" s="141"/>
      <c r="F457" s="14">
        <v>467.46</v>
      </c>
      <c r="G457" s="9"/>
      <c r="H457" s="9"/>
      <c r="I457" s="9"/>
      <c r="J457" s="9"/>
      <c r="K457" s="9"/>
      <c r="L457" s="14"/>
      <c r="M457" s="29"/>
      <c r="O457" s="135"/>
      <c r="P457" s="135"/>
    </row>
    <row r="458" spans="2:16" s="1" customFormat="1" ht="12.75" customHeight="1" x14ac:dyDescent="0.25">
      <c r="B458" s="9"/>
      <c r="C458" s="28" t="s">
        <v>231</v>
      </c>
      <c r="D458" s="9"/>
      <c r="E458" s="141"/>
      <c r="F458" s="14">
        <v>36.57</v>
      </c>
      <c r="G458" s="9"/>
      <c r="H458" s="9"/>
      <c r="I458" s="9"/>
      <c r="J458" s="9"/>
      <c r="K458" s="9"/>
      <c r="L458" s="14"/>
      <c r="M458" s="29"/>
      <c r="O458" s="135"/>
      <c r="P458" s="135"/>
    </row>
    <row r="459" spans="2:16" s="1" customFormat="1" ht="12.75" customHeight="1" x14ac:dyDescent="0.25">
      <c r="B459" s="9"/>
      <c r="C459" s="28" t="s">
        <v>232</v>
      </c>
      <c r="D459" s="9"/>
      <c r="E459" s="141"/>
      <c r="F459" s="14">
        <v>35.1</v>
      </c>
      <c r="G459" s="9"/>
      <c r="H459" s="9"/>
      <c r="I459" s="9"/>
      <c r="J459" s="9"/>
      <c r="K459" s="9"/>
      <c r="L459" s="14"/>
      <c r="M459" s="29"/>
      <c r="O459" s="135"/>
      <c r="P459" s="135"/>
    </row>
    <row r="460" spans="2:16" s="1" customFormat="1" ht="12.75" customHeight="1" x14ac:dyDescent="0.25">
      <c r="B460" s="9"/>
      <c r="C460" s="28" t="s">
        <v>233</v>
      </c>
      <c r="D460" s="9"/>
      <c r="E460" s="141"/>
      <c r="F460" s="14">
        <v>193.05</v>
      </c>
      <c r="G460" s="9"/>
      <c r="H460" s="9"/>
      <c r="I460" s="9"/>
      <c r="J460" s="9"/>
      <c r="K460" s="9"/>
      <c r="L460" s="14"/>
      <c r="M460" s="29"/>
      <c r="O460" s="135"/>
      <c r="P460" s="135"/>
    </row>
    <row r="461" spans="2:16" s="1" customFormat="1" ht="12.75" customHeight="1" x14ac:dyDescent="0.25">
      <c r="B461" s="9"/>
      <c r="C461" s="28" t="s">
        <v>37</v>
      </c>
      <c r="D461" s="9"/>
      <c r="E461" s="141"/>
      <c r="F461" s="14">
        <v>46274.82</v>
      </c>
      <c r="G461" s="9"/>
      <c r="H461" s="9"/>
      <c r="I461" s="9"/>
      <c r="J461" s="9"/>
      <c r="K461" s="9"/>
      <c r="L461" s="14"/>
      <c r="M461" s="29"/>
      <c r="O461" s="135"/>
      <c r="P461" s="135"/>
    </row>
    <row r="462" spans="2:16" s="1" customFormat="1" ht="12.75" customHeight="1" x14ac:dyDescent="0.25">
      <c r="B462" s="9"/>
      <c r="C462" s="28" t="s">
        <v>213</v>
      </c>
      <c r="D462" s="9"/>
      <c r="E462" s="141"/>
      <c r="F462" s="14">
        <v>28370.720000000001</v>
      </c>
      <c r="G462" s="9"/>
      <c r="H462" s="9"/>
      <c r="I462" s="9"/>
      <c r="J462" s="9"/>
      <c r="K462" s="9"/>
      <c r="L462" s="14"/>
      <c r="M462" s="29"/>
      <c r="O462" s="135"/>
      <c r="P462" s="135"/>
    </row>
    <row r="463" spans="2:16" s="1" customFormat="1" ht="12.75" customHeight="1" x14ac:dyDescent="0.25">
      <c r="B463" s="9"/>
      <c r="C463" s="28" t="s">
        <v>214</v>
      </c>
      <c r="D463" s="9"/>
      <c r="E463" s="141"/>
      <c r="F463" s="14">
        <v>45208.24</v>
      </c>
      <c r="G463" s="9">
        <v>-18.63</v>
      </c>
      <c r="H463" s="9"/>
      <c r="I463" s="9"/>
      <c r="J463" s="9"/>
      <c r="K463" s="9"/>
      <c r="L463" s="14"/>
      <c r="M463" s="29"/>
      <c r="O463" s="135"/>
      <c r="P463" s="135" t="s">
        <v>1885</v>
      </c>
    </row>
    <row r="464" spans="2:16" s="1" customFormat="1" ht="12.75" customHeight="1" x14ac:dyDescent="0.25">
      <c r="B464" s="9"/>
      <c r="C464" s="28" t="s">
        <v>215</v>
      </c>
      <c r="D464" s="9"/>
      <c r="E464" s="141"/>
      <c r="F464" s="14">
        <v>14989.44</v>
      </c>
      <c r="G464" s="9"/>
      <c r="H464" s="9"/>
      <c r="I464" s="9"/>
      <c r="J464" s="9"/>
      <c r="K464" s="9"/>
      <c r="L464" s="14"/>
      <c r="M464" s="29"/>
      <c r="O464" s="135"/>
      <c r="P464" s="135"/>
    </row>
    <row r="465" spans="2:16" s="1" customFormat="1" ht="12.75" customHeight="1" x14ac:dyDescent="0.25">
      <c r="B465" s="9"/>
      <c r="C465" s="28" t="s">
        <v>216</v>
      </c>
      <c r="D465" s="9"/>
      <c r="E465" s="141"/>
      <c r="F465" s="14">
        <v>10481.42</v>
      </c>
      <c r="G465" s="9"/>
      <c r="H465" s="9"/>
      <c r="I465" s="9"/>
      <c r="J465" s="9"/>
      <c r="K465" s="9"/>
      <c r="L465" s="14"/>
      <c r="M465" s="29"/>
      <c r="O465" s="135"/>
      <c r="P465" s="135"/>
    </row>
    <row r="466" spans="2:16" s="1" customFormat="1" ht="12.75" customHeight="1" x14ac:dyDescent="0.25">
      <c r="B466" s="9"/>
      <c r="C466" s="28" t="s">
        <v>234</v>
      </c>
      <c r="D466" s="9"/>
      <c r="E466" s="141"/>
      <c r="F466" s="14">
        <v>3694.21</v>
      </c>
      <c r="G466" s="9">
        <v>-4600.75</v>
      </c>
      <c r="H466" s="9"/>
      <c r="I466" s="9"/>
      <c r="J466" s="9"/>
      <c r="K466" s="9"/>
      <c r="L466" s="14"/>
      <c r="M466" s="29"/>
      <c r="O466" s="135"/>
      <c r="P466" s="135" t="s">
        <v>1885</v>
      </c>
    </row>
    <row r="467" spans="2:16" s="1" customFormat="1" ht="12.75" customHeight="1" x14ac:dyDescent="0.25">
      <c r="B467" s="9"/>
      <c r="C467" s="28" t="s">
        <v>43</v>
      </c>
      <c r="D467" s="9"/>
      <c r="E467" s="141"/>
      <c r="F467" s="14">
        <v>299.52</v>
      </c>
      <c r="G467" s="9"/>
      <c r="H467" s="9"/>
      <c r="I467" s="9"/>
      <c r="J467" s="9"/>
      <c r="K467" s="9"/>
      <c r="L467" s="14"/>
      <c r="M467" s="29"/>
      <c r="O467" s="135"/>
      <c r="P467" s="135"/>
    </row>
    <row r="468" spans="2:16" s="1" customFormat="1" ht="12.75" customHeight="1" x14ac:dyDescent="0.25">
      <c r="B468" s="9"/>
      <c r="C468" s="28" t="s">
        <v>58</v>
      </c>
      <c r="D468" s="9"/>
      <c r="E468" s="141"/>
      <c r="F468" s="14">
        <v>350</v>
      </c>
      <c r="G468" s="9"/>
      <c r="H468" s="9"/>
      <c r="I468" s="9"/>
      <c r="J468" s="9"/>
      <c r="K468" s="9"/>
      <c r="L468" s="14"/>
      <c r="M468" s="29"/>
      <c r="O468" s="135"/>
      <c r="P468" s="135"/>
    </row>
    <row r="469" spans="2:16" s="1" customFormat="1" ht="12.75" customHeight="1" x14ac:dyDescent="0.25">
      <c r="B469" s="9"/>
      <c r="C469" s="28" t="s">
        <v>203</v>
      </c>
      <c r="D469" s="9"/>
      <c r="E469" s="141"/>
      <c r="F469" s="14">
        <v>9807.98</v>
      </c>
      <c r="G469" s="9"/>
      <c r="H469" s="9"/>
      <c r="I469" s="9"/>
      <c r="J469" s="9"/>
      <c r="K469" s="9"/>
      <c r="L469" s="14"/>
      <c r="M469" s="29"/>
      <c r="O469" s="135"/>
      <c r="P469" s="135"/>
    </row>
    <row r="470" spans="2:16" s="1" customFormat="1" ht="12.75" customHeight="1" x14ac:dyDescent="0.25">
      <c r="B470" s="9"/>
      <c r="C470" s="28" t="s">
        <v>235</v>
      </c>
      <c r="D470" s="9"/>
      <c r="E470" s="141"/>
      <c r="F470" s="14">
        <v>4462.22</v>
      </c>
      <c r="G470" s="9"/>
      <c r="H470" s="9"/>
      <c r="I470" s="9"/>
      <c r="J470" s="9"/>
      <c r="K470" s="9"/>
      <c r="L470" s="14"/>
      <c r="M470" s="29"/>
      <c r="O470" s="135"/>
      <c r="P470" s="135"/>
    </row>
    <row r="471" spans="2:16" s="1" customFormat="1" ht="12.75" customHeight="1" x14ac:dyDescent="0.25">
      <c r="B471" s="9"/>
      <c r="C471" s="28" t="s">
        <v>236</v>
      </c>
      <c r="D471" s="9"/>
      <c r="E471" s="141"/>
      <c r="F471" s="14">
        <v>7186.74</v>
      </c>
      <c r="G471" s="9"/>
      <c r="H471" s="9"/>
      <c r="I471" s="9"/>
      <c r="J471" s="9"/>
      <c r="K471" s="9"/>
      <c r="L471" s="14"/>
      <c r="M471" s="29"/>
      <c r="O471" s="135"/>
      <c r="P471" s="135"/>
    </row>
    <row r="472" spans="2:16" s="1" customFormat="1" ht="12.75" customHeight="1" x14ac:dyDescent="0.25">
      <c r="B472" s="9"/>
      <c r="C472" s="28" t="s">
        <v>237</v>
      </c>
      <c r="D472" s="9"/>
      <c r="E472" s="141"/>
      <c r="F472" s="14">
        <v>681.83</v>
      </c>
      <c r="G472" s="9"/>
      <c r="H472" s="9"/>
      <c r="I472" s="9"/>
      <c r="J472" s="9"/>
      <c r="K472" s="9"/>
      <c r="L472" s="14"/>
      <c r="M472" s="29"/>
      <c r="O472" s="135"/>
      <c r="P472" s="135"/>
    </row>
    <row r="473" spans="2:16" s="1" customFormat="1" ht="12.75" customHeight="1" x14ac:dyDescent="0.25">
      <c r="B473" s="9"/>
      <c r="C473" s="28" t="s">
        <v>187</v>
      </c>
      <c r="D473" s="9"/>
      <c r="E473" s="141"/>
      <c r="F473" s="14">
        <v>2757.18</v>
      </c>
      <c r="G473" s="9"/>
      <c r="H473" s="9"/>
      <c r="I473" s="9"/>
      <c r="J473" s="9"/>
      <c r="K473" s="9"/>
      <c r="L473" s="14"/>
      <c r="M473" s="29"/>
      <c r="O473" s="135"/>
      <c r="P473" s="135"/>
    </row>
    <row r="474" spans="2:16" s="1" customFormat="1" ht="12.75" customHeight="1" x14ac:dyDescent="0.25">
      <c r="B474" s="9"/>
      <c r="C474" s="28" t="s">
        <v>238</v>
      </c>
      <c r="D474" s="9"/>
      <c r="E474" s="141"/>
      <c r="F474" s="14">
        <v>1283</v>
      </c>
      <c r="G474" s="9"/>
      <c r="H474" s="9"/>
      <c r="I474" s="9"/>
      <c r="J474" s="9"/>
      <c r="K474" s="9"/>
      <c r="L474" s="14"/>
      <c r="M474" s="29"/>
      <c r="O474" s="135"/>
      <c r="P474" s="135"/>
    </row>
    <row r="475" spans="2:16" s="1" customFormat="1" ht="12.75" customHeight="1" x14ac:dyDescent="0.25">
      <c r="B475" s="9"/>
      <c r="C475" s="28" t="s">
        <v>239</v>
      </c>
      <c r="D475" s="9"/>
      <c r="E475" s="141"/>
      <c r="F475" s="14">
        <v>2166.52</v>
      </c>
      <c r="G475" s="9"/>
      <c r="H475" s="9"/>
      <c r="I475" s="9"/>
      <c r="J475" s="9"/>
      <c r="K475" s="9"/>
      <c r="L475" s="14"/>
      <c r="M475" s="29"/>
      <c r="O475" s="135"/>
      <c r="P475" s="135"/>
    </row>
    <row r="476" spans="2:16" s="1" customFormat="1" ht="12.75" customHeight="1" x14ac:dyDescent="0.25">
      <c r="B476" s="9"/>
      <c r="C476" s="28" t="s">
        <v>240</v>
      </c>
      <c r="D476" s="9"/>
      <c r="E476" s="141"/>
      <c r="F476" s="14">
        <v>180.81</v>
      </c>
      <c r="G476" s="9"/>
      <c r="H476" s="9"/>
      <c r="I476" s="9"/>
      <c r="J476" s="9"/>
      <c r="K476" s="9"/>
      <c r="L476" s="14"/>
      <c r="M476" s="29"/>
      <c r="O476" s="135"/>
      <c r="P476" s="135"/>
    </row>
    <row r="477" spans="2:16" s="1" customFormat="1" ht="12.75" customHeight="1" x14ac:dyDescent="0.25">
      <c r="B477" s="9"/>
      <c r="C477" s="28" t="s">
        <v>130</v>
      </c>
      <c r="D477" s="9"/>
      <c r="E477" s="141"/>
      <c r="F477" s="14">
        <v>4867.79</v>
      </c>
      <c r="G477" s="9"/>
      <c r="H477" s="9"/>
      <c r="I477" s="9"/>
      <c r="J477" s="9"/>
      <c r="K477" s="9"/>
      <c r="L477" s="14"/>
      <c r="M477" s="29"/>
      <c r="O477" s="135"/>
      <c r="P477" s="135"/>
    </row>
    <row r="478" spans="2:16" s="1" customFormat="1" ht="12.75" customHeight="1" x14ac:dyDescent="0.25">
      <c r="B478" s="9"/>
      <c r="C478" s="28" t="s">
        <v>241</v>
      </c>
      <c r="D478" s="9"/>
      <c r="E478" s="141"/>
      <c r="F478" s="14">
        <v>2322.8000000000002</v>
      </c>
      <c r="G478" s="9"/>
      <c r="H478" s="9"/>
      <c r="I478" s="9"/>
      <c r="J478" s="9"/>
      <c r="K478" s="9"/>
      <c r="L478" s="14"/>
      <c r="M478" s="29"/>
      <c r="O478" s="135"/>
      <c r="P478" s="135"/>
    </row>
    <row r="479" spans="2:16" s="1" customFormat="1" ht="12.75" customHeight="1" x14ac:dyDescent="0.25">
      <c r="B479" s="9"/>
      <c r="C479" s="28" t="s">
        <v>242</v>
      </c>
      <c r="D479" s="9"/>
      <c r="E479" s="141"/>
      <c r="F479" s="14">
        <v>3190.65</v>
      </c>
      <c r="G479" s="9"/>
      <c r="H479" s="9"/>
      <c r="I479" s="9"/>
      <c r="J479" s="9"/>
      <c r="K479" s="9"/>
      <c r="L479" s="14"/>
      <c r="M479" s="29"/>
      <c r="O479" s="135"/>
      <c r="P479" s="135"/>
    </row>
    <row r="480" spans="2:16" s="1" customFormat="1" ht="12.75" customHeight="1" x14ac:dyDescent="0.25">
      <c r="B480" s="9"/>
      <c r="C480" s="28" t="s">
        <v>243</v>
      </c>
      <c r="D480" s="9"/>
      <c r="E480" s="141"/>
      <c r="F480" s="14">
        <v>321.26</v>
      </c>
      <c r="G480" s="9"/>
      <c r="H480" s="9"/>
      <c r="I480" s="9"/>
      <c r="J480" s="9"/>
      <c r="K480" s="9"/>
      <c r="L480" s="14"/>
      <c r="M480" s="29"/>
      <c r="O480" s="135"/>
      <c r="P480" s="135"/>
    </row>
    <row r="481" spans="2:16" s="4" customFormat="1" ht="12.75" customHeight="1" x14ac:dyDescent="0.25">
      <c r="B481" s="9">
        <v>36</v>
      </c>
      <c r="C481" s="27" t="s">
        <v>244</v>
      </c>
      <c r="D481" s="10">
        <v>1</v>
      </c>
      <c r="E481" s="140" t="s">
        <v>1895</v>
      </c>
      <c r="F481" s="11">
        <f>SUM(F482:F486)</f>
        <v>4638.79</v>
      </c>
      <c r="G481" s="10"/>
      <c r="H481" s="10"/>
      <c r="I481" s="10"/>
      <c r="J481" s="10"/>
      <c r="K481" s="10"/>
      <c r="L481" s="11">
        <f>SUM(F481:K481)</f>
        <v>4638.79</v>
      </c>
      <c r="M481" s="29"/>
      <c r="O481" s="139"/>
      <c r="P481" s="139"/>
    </row>
    <row r="482" spans="2:16" s="1" customFormat="1" ht="12.75" customHeight="1" x14ac:dyDescent="0.25">
      <c r="B482" s="9"/>
      <c r="C482" s="28" t="s">
        <v>222</v>
      </c>
      <c r="D482" s="9"/>
      <c r="E482" s="141"/>
      <c r="F482" s="14">
        <v>469.26</v>
      </c>
      <c r="G482" s="9"/>
      <c r="H482" s="9"/>
      <c r="I482" s="9"/>
      <c r="J482" s="9"/>
      <c r="K482" s="9"/>
      <c r="L482" s="14"/>
      <c r="M482" s="29"/>
      <c r="O482" s="135"/>
      <c r="P482" s="135"/>
    </row>
    <row r="483" spans="2:16" s="1" customFormat="1" ht="12.75" customHeight="1" x14ac:dyDescent="0.25">
      <c r="B483" s="9"/>
      <c r="C483" s="28" t="s">
        <v>245</v>
      </c>
      <c r="D483" s="9"/>
      <c r="E483" s="141"/>
      <c r="F483" s="14">
        <v>867.4</v>
      </c>
      <c r="G483" s="9"/>
      <c r="H483" s="9"/>
      <c r="I483" s="9"/>
      <c r="J483" s="9"/>
      <c r="K483" s="9"/>
      <c r="L483" s="14"/>
      <c r="M483" s="29"/>
      <c r="O483" s="135"/>
      <c r="P483" s="135"/>
    </row>
    <row r="484" spans="2:16" s="1" customFormat="1" ht="12.75" customHeight="1" x14ac:dyDescent="0.25">
      <c r="B484" s="9"/>
      <c r="C484" s="28" t="s">
        <v>246</v>
      </c>
      <c r="D484" s="9"/>
      <c r="E484" s="141"/>
      <c r="F484" s="14">
        <v>85.71</v>
      </c>
      <c r="G484" s="9"/>
      <c r="H484" s="9"/>
      <c r="I484" s="9"/>
      <c r="J484" s="9"/>
      <c r="K484" s="9"/>
      <c r="L484" s="14"/>
      <c r="M484" s="29"/>
      <c r="O484" s="135"/>
      <c r="P484" s="135"/>
    </row>
    <row r="485" spans="2:16" s="1" customFormat="1" ht="12.75" customHeight="1" x14ac:dyDescent="0.25">
      <c r="B485" s="9"/>
      <c r="C485" s="28" t="s">
        <v>234</v>
      </c>
      <c r="D485" s="9"/>
      <c r="E485" s="141"/>
      <c r="F485" s="14">
        <v>3128.36</v>
      </c>
      <c r="G485" s="9"/>
      <c r="H485" s="9"/>
      <c r="I485" s="9"/>
      <c r="J485" s="9"/>
      <c r="K485" s="9"/>
      <c r="L485" s="14"/>
      <c r="M485" s="29"/>
      <c r="O485" s="135"/>
      <c r="P485" s="135"/>
    </row>
    <row r="486" spans="2:16" s="1" customFormat="1" ht="12.75" customHeight="1" x14ac:dyDescent="0.25">
      <c r="B486" s="9"/>
      <c r="C486" s="28" t="s">
        <v>141</v>
      </c>
      <c r="D486" s="9"/>
      <c r="E486" s="141"/>
      <c r="F486" s="14">
        <v>88.06</v>
      </c>
      <c r="G486" s="9"/>
      <c r="H486" s="9"/>
      <c r="I486" s="9"/>
      <c r="J486" s="9"/>
      <c r="K486" s="9"/>
      <c r="L486" s="14"/>
      <c r="M486" s="29"/>
      <c r="O486" s="135"/>
      <c r="P486" s="135"/>
    </row>
    <row r="487" spans="2:16" s="4" customFormat="1" ht="12.75" customHeight="1" x14ac:dyDescent="0.25">
      <c r="B487" s="9">
        <v>37</v>
      </c>
      <c r="C487" s="27" t="s">
        <v>247</v>
      </c>
      <c r="D487" s="10">
        <v>1</v>
      </c>
      <c r="E487" s="140" t="s">
        <v>1898</v>
      </c>
      <c r="F487" s="11">
        <f>SUM(F488:F522)</f>
        <v>49714.970000000008</v>
      </c>
      <c r="G487" s="11">
        <f>SUM(G488:G522)</f>
        <v>-3000</v>
      </c>
      <c r="H487" s="10"/>
      <c r="I487" s="10"/>
      <c r="J487" s="10"/>
      <c r="K487" s="10"/>
      <c r="L487" s="11">
        <f>SUM(F487:K487)</f>
        <v>46714.970000000008</v>
      </c>
      <c r="M487" s="29"/>
      <c r="O487" s="139"/>
      <c r="P487" s="139"/>
    </row>
    <row r="488" spans="2:16" s="1" customFormat="1" ht="12.75" customHeight="1" x14ac:dyDescent="0.25">
      <c r="B488" s="9"/>
      <c r="C488" s="28" t="s">
        <v>57</v>
      </c>
      <c r="D488" s="9"/>
      <c r="E488" s="141"/>
      <c r="F488" s="14">
        <v>2730.2</v>
      </c>
      <c r="G488" s="9"/>
      <c r="H488" s="9"/>
      <c r="I488" s="9"/>
      <c r="J488" s="9"/>
      <c r="K488" s="9"/>
      <c r="L488" s="14"/>
      <c r="M488" s="29"/>
      <c r="O488" s="135"/>
      <c r="P488" s="135"/>
    </row>
    <row r="489" spans="2:16" s="1" customFormat="1" ht="12.75" customHeight="1" x14ac:dyDescent="0.25">
      <c r="B489" s="9"/>
      <c r="C489" s="28" t="s">
        <v>205</v>
      </c>
      <c r="D489" s="9"/>
      <c r="E489" s="141"/>
      <c r="F489" s="14">
        <v>124.1</v>
      </c>
      <c r="G489" s="9"/>
      <c r="H489" s="9"/>
      <c r="I489" s="9"/>
      <c r="J489" s="9"/>
      <c r="K489" s="9"/>
      <c r="L489" s="14"/>
      <c r="M489" s="29"/>
      <c r="O489" s="135"/>
      <c r="P489" s="135"/>
    </row>
    <row r="490" spans="2:16" s="1" customFormat="1" ht="12.75" customHeight="1" x14ac:dyDescent="0.25">
      <c r="B490" s="9"/>
      <c r="C490" s="28" t="s">
        <v>206</v>
      </c>
      <c r="D490" s="9"/>
      <c r="E490" s="141"/>
      <c r="F490" s="14">
        <v>155.13999999999999</v>
      </c>
      <c r="G490" s="9"/>
      <c r="H490" s="9"/>
      <c r="I490" s="9"/>
      <c r="J490" s="9"/>
      <c r="K490" s="9"/>
      <c r="L490" s="14"/>
      <c r="M490" s="29"/>
      <c r="O490" s="135"/>
      <c r="P490" s="135"/>
    </row>
    <row r="491" spans="2:16" s="1" customFormat="1" ht="12.75" customHeight="1" x14ac:dyDescent="0.25">
      <c r="B491" s="9"/>
      <c r="C491" s="28" t="s">
        <v>207</v>
      </c>
      <c r="D491" s="9"/>
      <c r="E491" s="141"/>
      <c r="F491" s="14">
        <v>31.03</v>
      </c>
      <c r="G491" s="9"/>
      <c r="H491" s="9"/>
      <c r="I491" s="9"/>
      <c r="J491" s="9"/>
      <c r="K491" s="9"/>
      <c r="L491" s="14"/>
      <c r="M491" s="29"/>
      <c r="O491" s="135"/>
      <c r="P491" s="135"/>
    </row>
    <row r="492" spans="2:16" s="1" customFormat="1" ht="12.75" customHeight="1" x14ac:dyDescent="0.25">
      <c r="B492" s="9"/>
      <c r="C492" s="28" t="s">
        <v>208</v>
      </c>
      <c r="D492" s="9"/>
      <c r="E492" s="141"/>
      <c r="F492" s="14">
        <v>62.05</v>
      </c>
      <c r="G492" s="9"/>
      <c r="H492" s="9"/>
      <c r="I492" s="9"/>
      <c r="J492" s="9"/>
      <c r="K492" s="9"/>
      <c r="L492" s="14"/>
      <c r="M492" s="29"/>
      <c r="O492" s="135"/>
      <c r="P492" s="135"/>
    </row>
    <row r="493" spans="2:16" s="1" customFormat="1" ht="12.75" customHeight="1" x14ac:dyDescent="0.25">
      <c r="B493" s="9"/>
      <c r="C493" s="28" t="s">
        <v>96</v>
      </c>
      <c r="D493" s="9"/>
      <c r="E493" s="141"/>
      <c r="F493" s="14">
        <v>1980</v>
      </c>
      <c r="G493" s="9"/>
      <c r="H493" s="9"/>
      <c r="I493" s="9"/>
      <c r="J493" s="9"/>
      <c r="K493" s="9"/>
      <c r="L493" s="14"/>
      <c r="M493" s="29"/>
      <c r="O493" s="135"/>
      <c r="P493" s="135"/>
    </row>
    <row r="494" spans="2:16" s="1" customFormat="1" ht="12.75" customHeight="1" x14ac:dyDescent="0.25">
      <c r="B494" s="9"/>
      <c r="C494" s="28" t="s">
        <v>223</v>
      </c>
      <c r="D494" s="9"/>
      <c r="E494" s="141"/>
      <c r="F494" s="14">
        <v>90</v>
      </c>
      <c r="G494" s="9"/>
      <c r="H494" s="9"/>
      <c r="I494" s="9"/>
      <c r="J494" s="9"/>
      <c r="K494" s="9"/>
      <c r="L494" s="14"/>
      <c r="M494" s="29"/>
      <c r="O494" s="135"/>
      <c r="P494" s="135"/>
    </row>
    <row r="495" spans="2:16" s="1" customFormat="1" ht="12.75" customHeight="1" x14ac:dyDescent="0.25">
      <c r="B495" s="9"/>
      <c r="C495" s="28" t="s">
        <v>248</v>
      </c>
      <c r="D495" s="9"/>
      <c r="E495" s="141"/>
      <c r="F495" s="14">
        <v>112.5</v>
      </c>
      <c r="G495" s="9"/>
      <c r="H495" s="9"/>
      <c r="I495" s="9"/>
      <c r="J495" s="9"/>
      <c r="K495" s="9"/>
      <c r="L495" s="14"/>
      <c r="M495" s="29"/>
      <c r="O495" s="135"/>
      <c r="P495" s="135"/>
    </row>
    <row r="496" spans="2:16" s="1" customFormat="1" ht="12.75" customHeight="1" x14ac:dyDescent="0.25">
      <c r="B496" s="9"/>
      <c r="C496" s="28" t="s">
        <v>249</v>
      </c>
      <c r="D496" s="9"/>
      <c r="E496" s="141"/>
      <c r="F496" s="14">
        <v>22.5</v>
      </c>
      <c r="G496" s="9"/>
      <c r="H496" s="9"/>
      <c r="I496" s="9"/>
      <c r="J496" s="9"/>
      <c r="K496" s="9"/>
      <c r="L496" s="14"/>
      <c r="M496" s="29"/>
      <c r="O496" s="135"/>
      <c r="P496" s="135"/>
    </row>
    <row r="497" spans="2:16" s="1" customFormat="1" ht="12.75" customHeight="1" x14ac:dyDescent="0.25">
      <c r="B497" s="9"/>
      <c r="C497" s="28" t="s">
        <v>250</v>
      </c>
      <c r="D497" s="9"/>
      <c r="E497" s="141"/>
      <c r="F497" s="14">
        <v>45</v>
      </c>
      <c r="G497" s="9"/>
      <c r="H497" s="9"/>
      <c r="I497" s="9"/>
      <c r="J497" s="9"/>
      <c r="K497" s="9"/>
      <c r="L497" s="14"/>
      <c r="M497" s="29"/>
      <c r="O497" s="135"/>
      <c r="P497" s="135"/>
    </row>
    <row r="498" spans="2:16" s="1" customFormat="1" ht="12.75" customHeight="1" x14ac:dyDescent="0.25">
      <c r="B498" s="9"/>
      <c r="C498" s="28" t="s">
        <v>30</v>
      </c>
      <c r="D498" s="9"/>
      <c r="E498" s="141"/>
      <c r="F498" s="14">
        <v>5060.2299999999996</v>
      </c>
      <c r="G498" s="9"/>
      <c r="H498" s="9"/>
      <c r="I498" s="9"/>
      <c r="J498" s="9"/>
      <c r="K498" s="9"/>
      <c r="L498" s="14"/>
      <c r="M498" s="29"/>
      <c r="O498" s="135"/>
      <c r="P498" s="135"/>
    </row>
    <row r="499" spans="2:16" s="1" customFormat="1" ht="12.75" customHeight="1" x14ac:dyDescent="0.25">
      <c r="B499" s="9"/>
      <c r="C499" s="28" t="s">
        <v>209</v>
      </c>
      <c r="D499" s="9"/>
      <c r="E499" s="141"/>
      <c r="F499" s="14">
        <v>230.01</v>
      </c>
      <c r="G499" s="9"/>
      <c r="H499" s="9"/>
      <c r="I499" s="9"/>
      <c r="J499" s="9"/>
      <c r="K499" s="9"/>
      <c r="L499" s="14"/>
      <c r="M499" s="29"/>
      <c r="O499" s="135"/>
      <c r="P499" s="135"/>
    </row>
    <row r="500" spans="2:16" s="1" customFormat="1" ht="12.75" customHeight="1" x14ac:dyDescent="0.25">
      <c r="B500" s="9"/>
      <c r="C500" s="28" t="s">
        <v>210</v>
      </c>
      <c r="D500" s="9"/>
      <c r="E500" s="141"/>
      <c r="F500" s="14">
        <v>287.51</v>
      </c>
      <c r="G500" s="9"/>
      <c r="H500" s="9"/>
      <c r="I500" s="9"/>
      <c r="J500" s="9"/>
      <c r="K500" s="9"/>
      <c r="L500" s="14"/>
      <c r="M500" s="29"/>
      <c r="O500" s="135"/>
      <c r="P500" s="135"/>
    </row>
    <row r="501" spans="2:16" s="1" customFormat="1" ht="12.75" customHeight="1" x14ac:dyDescent="0.25">
      <c r="B501" s="9"/>
      <c r="C501" s="28" t="s">
        <v>211</v>
      </c>
      <c r="D501" s="9"/>
      <c r="E501" s="141"/>
      <c r="F501" s="14">
        <v>57.5</v>
      </c>
      <c r="G501" s="9"/>
      <c r="H501" s="9"/>
      <c r="I501" s="9"/>
      <c r="J501" s="9"/>
      <c r="K501" s="9"/>
      <c r="L501" s="14"/>
      <c r="M501" s="29"/>
      <c r="O501" s="135"/>
      <c r="P501" s="135"/>
    </row>
    <row r="502" spans="2:16" s="1" customFormat="1" ht="12.75" customHeight="1" x14ac:dyDescent="0.25">
      <c r="B502" s="9"/>
      <c r="C502" s="28" t="s">
        <v>212</v>
      </c>
      <c r="D502" s="9"/>
      <c r="E502" s="141"/>
      <c r="F502" s="14">
        <v>115</v>
      </c>
      <c r="G502" s="9"/>
      <c r="H502" s="9"/>
      <c r="I502" s="9"/>
      <c r="J502" s="9"/>
      <c r="K502" s="9"/>
      <c r="L502" s="14"/>
      <c r="M502" s="29"/>
      <c r="O502" s="135"/>
      <c r="P502" s="135"/>
    </row>
    <row r="503" spans="2:16" s="1" customFormat="1" ht="12.75" customHeight="1" x14ac:dyDescent="0.25">
      <c r="B503" s="9"/>
      <c r="C503" s="28" t="s">
        <v>32</v>
      </c>
      <c r="D503" s="9"/>
      <c r="E503" s="141"/>
      <c r="F503" s="14">
        <v>315.89</v>
      </c>
      <c r="G503" s="9"/>
      <c r="H503" s="9"/>
      <c r="I503" s="9"/>
      <c r="J503" s="9"/>
      <c r="K503" s="9"/>
      <c r="L503" s="14"/>
      <c r="M503" s="29"/>
      <c r="O503" s="135"/>
      <c r="P503" s="135"/>
    </row>
    <row r="504" spans="2:16" s="1" customFormat="1" ht="12.75" customHeight="1" x14ac:dyDescent="0.25">
      <c r="B504" s="9"/>
      <c r="C504" s="28" t="s">
        <v>228</v>
      </c>
      <c r="D504" s="9"/>
      <c r="E504" s="141"/>
      <c r="F504" s="14">
        <v>14.35</v>
      </c>
      <c r="G504" s="9"/>
      <c r="H504" s="9"/>
      <c r="I504" s="9"/>
      <c r="J504" s="9"/>
      <c r="K504" s="9"/>
      <c r="L504" s="14"/>
      <c r="M504" s="29"/>
      <c r="O504" s="135"/>
      <c r="P504" s="135"/>
    </row>
    <row r="505" spans="2:16" s="1" customFormat="1" ht="12.75" customHeight="1" x14ac:dyDescent="0.25">
      <c r="B505" s="9"/>
      <c r="C505" s="28" t="s">
        <v>251</v>
      </c>
      <c r="D505" s="9"/>
      <c r="E505" s="141"/>
      <c r="F505" s="14">
        <v>17.95</v>
      </c>
      <c r="G505" s="9"/>
      <c r="H505" s="9"/>
      <c r="I505" s="9"/>
      <c r="J505" s="9"/>
      <c r="K505" s="9"/>
      <c r="L505" s="14"/>
      <c r="M505" s="29"/>
      <c r="O505" s="135"/>
      <c r="P505" s="135"/>
    </row>
    <row r="506" spans="2:16" s="1" customFormat="1" ht="12.75" customHeight="1" x14ac:dyDescent="0.25">
      <c r="B506" s="9"/>
      <c r="C506" s="28" t="s">
        <v>252</v>
      </c>
      <c r="D506" s="9"/>
      <c r="E506" s="141"/>
      <c r="F506" s="14">
        <v>3.59</v>
      </c>
      <c r="G506" s="9"/>
      <c r="H506" s="9"/>
      <c r="I506" s="9"/>
      <c r="J506" s="9"/>
      <c r="K506" s="9"/>
      <c r="L506" s="14"/>
      <c r="M506" s="29"/>
      <c r="O506" s="135"/>
      <c r="P506" s="135"/>
    </row>
    <row r="507" spans="2:16" s="1" customFormat="1" ht="12.75" customHeight="1" x14ac:dyDescent="0.25">
      <c r="B507" s="9"/>
      <c r="C507" s="28" t="s">
        <v>253</v>
      </c>
      <c r="D507" s="9"/>
      <c r="E507" s="141"/>
      <c r="F507" s="14">
        <v>7.18</v>
      </c>
      <c r="G507" s="9"/>
      <c r="H507" s="9"/>
      <c r="I507" s="9"/>
      <c r="J507" s="9"/>
      <c r="K507" s="9"/>
      <c r="L507" s="14"/>
      <c r="M507" s="29"/>
      <c r="O507" s="135"/>
      <c r="P507" s="135"/>
    </row>
    <row r="508" spans="2:16" s="1" customFormat="1" ht="12.75" customHeight="1" x14ac:dyDescent="0.25">
      <c r="B508" s="9"/>
      <c r="C508" s="28" t="s">
        <v>37</v>
      </c>
      <c r="D508" s="9"/>
      <c r="E508" s="141"/>
      <c r="F508" s="14">
        <v>29187.279999999999</v>
      </c>
      <c r="G508" s="9">
        <v>-3000</v>
      </c>
      <c r="H508" s="9"/>
      <c r="I508" s="9"/>
      <c r="J508" s="9"/>
      <c r="K508" s="9"/>
      <c r="L508" s="14"/>
      <c r="M508" s="29"/>
      <c r="O508" s="135"/>
      <c r="P508" s="135" t="s">
        <v>1885</v>
      </c>
    </row>
    <row r="509" spans="2:16" s="1" customFormat="1" ht="12.75" customHeight="1" x14ac:dyDescent="0.25">
      <c r="B509" s="9"/>
      <c r="C509" s="28" t="s">
        <v>213</v>
      </c>
      <c r="D509" s="9"/>
      <c r="E509" s="141"/>
      <c r="F509" s="14">
        <v>1326.69</v>
      </c>
      <c r="G509" s="9"/>
      <c r="H509" s="9"/>
      <c r="I509" s="9"/>
      <c r="J509" s="9"/>
      <c r="K509" s="9"/>
      <c r="L509" s="14"/>
      <c r="M509" s="29"/>
      <c r="O509" s="135"/>
      <c r="P509" s="135"/>
    </row>
    <row r="510" spans="2:16" s="1" customFormat="1" ht="12.75" customHeight="1" x14ac:dyDescent="0.25">
      <c r="B510" s="9"/>
      <c r="C510" s="28" t="s">
        <v>214</v>
      </c>
      <c r="D510" s="9"/>
      <c r="E510" s="141"/>
      <c r="F510" s="14">
        <v>1658.37</v>
      </c>
      <c r="G510" s="9"/>
      <c r="H510" s="9"/>
      <c r="I510" s="9"/>
      <c r="J510" s="9"/>
      <c r="K510" s="9"/>
      <c r="L510" s="14"/>
      <c r="M510" s="29"/>
      <c r="O510" s="135"/>
      <c r="P510" s="135"/>
    </row>
    <row r="511" spans="2:16" s="1" customFormat="1" ht="12.75" customHeight="1" x14ac:dyDescent="0.25">
      <c r="B511" s="9"/>
      <c r="C511" s="28" t="s">
        <v>215</v>
      </c>
      <c r="D511" s="9"/>
      <c r="E511" s="141"/>
      <c r="F511" s="14">
        <v>331.67</v>
      </c>
      <c r="G511" s="9"/>
      <c r="H511" s="9"/>
      <c r="I511" s="9"/>
      <c r="J511" s="9"/>
      <c r="K511" s="9"/>
      <c r="L511" s="14"/>
      <c r="M511" s="29"/>
      <c r="O511" s="135"/>
      <c r="P511" s="135"/>
    </row>
    <row r="512" spans="2:16" s="1" customFormat="1" ht="12.75" customHeight="1" x14ac:dyDescent="0.25">
      <c r="B512" s="9"/>
      <c r="C512" s="28" t="s">
        <v>216</v>
      </c>
      <c r="D512" s="9"/>
      <c r="E512" s="141"/>
      <c r="F512" s="14">
        <v>663.35</v>
      </c>
      <c r="G512" s="9"/>
      <c r="H512" s="9"/>
      <c r="I512" s="9"/>
      <c r="J512" s="9"/>
      <c r="K512" s="9"/>
      <c r="L512" s="14"/>
      <c r="M512" s="29"/>
      <c r="O512" s="135"/>
      <c r="P512" s="135"/>
    </row>
    <row r="513" spans="2:16" s="1" customFormat="1" ht="12.75" customHeight="1" x14ac:dyDescent="0.25">
      <c r="B513" s="9"/>
      <c r="C513" s="28" t="s">
        <v>170</v>
      </c>
      <c r="D513" s="9"/>
      <c r="E513" s="141"/>
      <c r="F513" s="14">
        <v>1395.57</v>
      </c>
      <c r="G513" s="9"/>
      <c r="H513" s="9"/>
      <c r="I513" s="9"/>
      <c r="J513" s="9"/>
      <c r="K513" s="9"/>
      <c r="L513" s="14"/>
      <c r="M513" s="29"/>
      <c r="O513" s="135"/>
      <c r="P513" s="135"/>
    </row>
    <row r="514" spans="2:16" s="1" customFormat="1" ht="12.75" customHeight="1" x14ac:dyDescent="0.25">
      <c r="B514" s="9"/>
      <c r="C514" s="28" t="s">
        <v>254</v>
      </c>
      <c r="D514" s="9"/>
      <c r="E514" s="141"/>
      <c r="F514" s="14">
        <v>63.43</v>
      </c>
      <c r="G514" s="9"/>
      <c r="H514" s="9"/>
      <c r="I514" s="9"/>
      <c r="J514" s="9"/>
      <c r="K514" s="9"/>
      <c r="L514" s="14"/>
      <c r="M514" s="29"/>
      <c r="O514" s="135"/>
      <c r="P514" s="135"/>
    </row>
    <row r="515" spans="2:16" s="1" customFormat="1" ht="12.75" customHeight="1" x14ac:dyDescent="0.25">
      <c r="B515" s="9"/>
      <c r="C515" s="28" t="s">
        <v>255</v>
      </c>
      <c r="D515" s="9"/>
      <c r="E515" s="141"/>
      <c r="F515" s="14">
        <v>79.3</v>
      </c>
      <c r="G515" s="9"/>
      <c r="H515" s="9"/>
      <c r="I515" s="9"/>
      <c r="J515" s="9"/>
      <c r="K515" s="9"/>
      <c r="L515" s="14"/>
      <c r="M515" s="29"/>
      <c r="O515" s="135"/>
      <c r="P515" s="135"/>
    </row>
    <row r="516" spans="2:16" s="1" customFormat="1" ht="12.75" customHeight="1" x14ac:dyDescent="0.25">
      <c r="B516" s="9"/>
      <c r="C516" s="28" t="s">
        <v>256</v>
      </c>
      <c r="D516" s="9"/>
      <c r="E516" s="141"/>
      <c r="F516" s="14">
        <v>15.86</v>
      </c>
      <c r="G516" s="9"/>
      <c r="H516" s="9"/>
      <c r="I516" s="9"/>
      <c r="J516" s="9"/>
      <c r="K516" s="9"/>
      <c r="L516" s="14"/>
      <c r="M516" s="29"/>
      <c r="O516" s="135"/>
      <c r="P516" s="135"/>
    </row>
    <row r="517" spans="2:16" s="1" customFormat="1" ht="12.75" customHeight="1" x14ac:dyDescent="0.25">
      <c r="B517" s="9"/>
      <c r="C517" s="28" t="s">
        <v>257</v>
      </c>
      <c r="D517" s="9"/>
      <c r="E517" s="141"/>
      <c r="F517" s="14">
        <v>31.72</v>
      </c>
      <c r="G517" s="9"/>
      <c r="H517" s="9"/>
      <c r="I517" s="9"/>
      <c r="J517" s="9"/>
      <c r="K517" s="9"/>
      <c r="L517" s="14"/>
      <c r="M517" s="29"/>
      <c r="O517" s="135"/>
      <c r="P517" s="135"/>
    </row>
    <row r="518" spans="2:16" s="1" customFormat="1" ht="12.75" customHeight="1" x14ac:dyDescent="0.25">
      <c r="B518" s="9"/>
      <c r="C518" s="28" t="s">
        <v>58</v>
      </c>
      <c r="D518" s="9"/>
      <c r="E518" s="141"/>
      <c r="F518" s="14">
        <v>3080</v>
      </c>
      <c r="G518" s="9"/>
      <c r="H518" s="9"/>
      <c r="I518" s="9"/>
      <c r="J518" s="9"/>
      <c r="K518" s="9"/>
      <c r="L518" s="14"/>
      <c r="M518" s="29"/>
      <c r="O518" s="135"/>
      <c r="P518" s="135"/>
    </row>
    <row r="519" spans="2:16" s="1" customFormat="1" ht="12.75" customHeight="1" x14ac:dyDescent="0.25">
      <c r="B519" s="9"/>
      <c r="C519" s="28" t="s">
        <v>217</v>
      </c>
      <c r="D519" s="9"/>
      <c r="E519" s="141"/>
      <c r="F519" s="14">
        <v>140</v>
      </c>
      <c r="G519" s="9"/>
      <c r="H519" s="9"/>
      <c r="I519" s="9"/>
      <c r="J519" s="9"/>
      <c r="K519" s="9"/>
      <c r="L519" s="14"/>
      <c r="M519" s="29"/>
      <c r="O519" s="135"/>
      <c r="P519" s="135"/>
    </row>
    <row r="520" spans="2:16" s="1" customFormat="1" ht="12.75" customHeight="1" x14ac:dyDescent="0.25">
      <c r="B520" s="9"/>
      <c r="C520" s="28" t="s">
        <v>218</v>
      </c>
      <c r="D520" s="9"/>
      <c r="E520" s="141"/>
      <c r="F520" s="14">
        <v>175</v>
      </c>
      <c r="G520" s="9"/>
      <c r="H520" s="9"/>
      <c r="I520" s="9"/>
      <c r="J520" s="9"/>
      <c r="K520" s="9"/>
      <c r="L520" s="14"/>
      <c r="M520" s="29"/>
      <c r="O520" s="135"/>
      <c r="P520" s="135"/>
    </row>
    <row r="521" spans="2:16" s="1" customFormat="1" ht="12.75" customHeight="1" x14ac:dyDescent="0.25">
      <c r="B521" s="9"/>
      <c r="C521" s="28" t="s">
        <v>219</v>
      </c>
      <c r="D521" s="9"/>
      <c r="E521" s="141"/>
      <c r="F521" s="14">
        <v>35</v>
      </c>
      <c r="G521" s="9"/>
      <c r="H521" s="9"/>
      <c r="I521" s="9"/>
      <c r="J521" s="9"/>
      <c r="K521" s="9"/>
      <c r="L521" s="14"/>
      <c r="M521" s="29"/>
      <c r="O521" s="135"/>
      <c r="P521" s="135"/>
    </row>
    <row r="522" spans="2:16" s="1" customFormat="1" ht="12.75" customHeight="1" x14ac:dyDescent="0.25">
      <c r="B522" s="9"/>
      <c r="C522" s="28" t="s">
        <v>220</v>
      </c>
      <c r="D522" s="9"/>
      <c r="E522" s="141"/>
      <c r="F522" s="14">
        <v>70</v>
      </c>
      <c r="G522" s="9"/>
      <c r="H522" s="9"/>
      <c r="I522" s="9"/>
      <c r="J522" s="9"/>
      <c r="K522" s="9"/>
      <c r="L522" s="14"/>
      <c r="M522" s="29"/>
      <c r="O522" s="135"/>
      <c r="P522" s="135"/>
    </row>
    <row r="523" spans="2:16" s="4" customFormat="1" ht="12.75" customHeight="1" x14ac:dyDescent="0.25">
      <c r="B523" s="9">
        <v>38</v>
      </c>
      <c r="C523" s="27" t="s">
        <v>258</v>
      </c>
      <c r="D523" s="10">
        <v>1</v>
      </c>
      <c r="E523" s="140" t="s">
        <v>1898</v>
      </c>
      <c r="F523" s="11">
        <f>SUM(F524:F530)</f>
        <v>16392.150000000001</v>
      </c>
      <c r="G523" s="10"/>
      <c r="H523" s="10"/>
      <c r="I523" s="10"/>
      <c r="J523" s="10"/>
      <c r="K523" s="10"/>
      <c r="L523" s="11">
        <f>SUM(F523:K523)</f>
        <v>16392.150000000001</v>
      </c>
      <c r="M523" s="29"/>
      <c r="O523" s="139"/>
      <c r="P523" s="139"/>
    </row>
    <row r="524" spans="2:16" s="1" customFormat="1" ht="12.75" customHeight="1" x14ac:dyDescent="0.25">
      <c r="B524" s="9"/>
      <c r="C524" s="28" t="s">
        <v>57</v>
      </c>
      <c r="D524" s="9"/>
      <c r="E524" s="141"/>
      <c r="F524" s="14">
        <v>1013.15</v>
      </c>
      <c r="G524" s="9"/>
      <c r="H524" s="9"/>
      <c r="I524" s="9"/>
      <c r="J524" s="9"/>
      <c r="K524" s="9"/>
      <c r="L524" s="14"/>
      <c r="M524" s="29"/>
      <c r="O524" s="135"/>
      <c r="P524" s="135"/>
    </row>
    <row r="525" spans="2:16" s="1" customFormat="1" ht="12.75" customHeight="1" x14ac:dyDescent="0.25">
      <c r="B525" s="9"/>
      <c r="C525" s="28" t="s">
        <v>96</v>
      </c>
      <c r="D525" s="9"/>
      <c r="E525" s="141"/>
      <c r="F525" s="14">
        <v>852.9</v>
      </c>
      <c r="G525" s="9"/>
      <c r="H525" s="9"/>
      <c r="I525" s="9"/>
      <c r="J525" s="9"/>
      <c r="K525" s="9"/>
      <c r="L525" s="14"/>
      <c r="M525" s="29"/>
      <c r="O525" s="135"/>
      <c r="P525" s="135"/>
    </row>
    <row r="526" spans="2:16" s="1" customFormat="1" ht="12.75" customHeight="1" x14ac:dyDescent="0.25">
      <c r="B526" s="9"/>
      <c r="C526" s="28" t="s">
        <v>30</v>
      </c>
      <c r="D526" s="9"/>
      <c r="E526" s="141"/>
      <c r="F526" s="14">
        <v>1484.8</v>
      </c>
      <c r="G526" s="9"/>
      <c r="H526" s="9"/>
      <c r="I526" s="9"/>
      <c r="J526" s="9"/>
      <c r="K526" s="9"/>
      <c r="L526" s="14"/>
      <c r="M526" s="29"/>
      <c r="O526" s="135"/>
      <c r="P526" s="135"/>
    </row>
    <row r="527" spans="2:16" s="1" customFormat="1" ht="12.75" customHeight="1" x14ac:dyDescent="0.25">
      <c r="B527" s="9"/>
      <c r="C527" s="28" t="s">
        <v>32</v>
      </c>
      <c r="D527" s="9"/>
      <c r="E527" s="141"/>
      <c r="F527" s="14">
        <v>60.13</v>
      </c>
      <c r="G527" s="9"/>
      <c r="H527" s="9"/>
      <c r="I527" s="9"/>
      <c r="J527" s="9"/>
      <c r="K527" s="9"/>
      <c r="L527" s="14"/>
      <c r="M527" s="29"/>
      <c r="O527" s="135"/>
      <c r="P527" s="135"/>
    </row>
    <row r="528" spans="2:16" s="1" customFormat="1" ht="12.75" customHeight="1" x14ac:dyDescent="0.25">
      <c r="B528" s="9"/>
      <c r="C528" s="28" t="s">
        <v>37</v>
      </c>
      <c r="D528" s="9"/>
      <c r="E528" s="141"/>
      <c r="F528" s="14">
        <v>11695.54</v>
      </c>
      <c r="G528" s="9"/>
      <c r="H528" s="9"/>
      <c r="I528" s="9"/>
      <c r="J528" s="9"/>
      <c r="K528" s="9"/>
      <c r="L528" s="14"/>
      <c r="M528" s="29"/>
      <c r="O528" s="135"/>
      <c r="P528" s="135"/>
    </row>
    <row r="529" spans="2:16" s="1" customFormat="1" ht="12.75" customHeight="1" x14ac:dyDescent="0.25">
      <c r="B529" s="9"/>
      <c r="C529" s="28" t="s">
        <v>187</v>
      </c>
      <c r="D529" s="9"/>
      <c r="E529" s="141"/>
      <c r="F529" s="14">
        <v>241.34</v>
      </c>
      <c r="G529" s="9"/>
      <c r="H529" s="9"/>
      <c r="I529" s="9"/>
      <c r="J529" s="9"/>
      <c r="K529" s="9"/>
      <c r="L529" s="14"/>
      <c r="M529" s="29"/>
      <c r="O529" s="135"/>
      <c r="P529" s="135"/>
    </row>
    <row r="530" spans="2:16" s="1" customFormat="1" ht="12.75" customHeight="1" x14ac:dyDescent="0.25">
      <c r="B530" s="9"/>
      <c r="C530" s="28" t="s">
        <v>130</v>
      </c>
      <c r="D530" s="9"/>
      <c r="E530" s="141"/>
      <c r="F530" s="14">
        <v>1044.29</v>
      </c>
      <c r="G530" s="9"/>
      <c r="H530" s="9"/>
      <c r="I530" s="9"/>
      <c r="J530" s="9"/>
      <c r="K530" s="9"/>
      <c r="L530" s="14"/>
      <c r="M530" s="29"/>
      <c r="O530" s="135"/>
      <c r="P530" s="135"/>
    </row>
    <row r="531" spans="2:16" s="4" customFormat="1" ht="12.75" customHeight="1" x14ac:dyDescent="0.25">
      <c r="B531" s="9">
        <v>39</v>
      </c>
      <c r="C531" s="27" t="s">
        <v>259</v>
      </c>
      <c r="D531" s="10">
        <v>1</v>
      </c>
      <c r="E531" s="140" t="s">
        <v>1898</v>
      </c>
      <c r="F531" s="11">
        <f>SUM(F532:F535)</f>
        <v>1570.29</v>
      </c>
      <c r="G531" s="10"/>
      <c r="H531" s="10"/>
      <c r="I531" s="10"/>
      <c r="J531" s="10"/>
      <c r="K531" s="10"/>
      <c r="L531" s="11">
        <f>SUM(F531:K531)</f>
        <v>1570.29</v>
      </c>
      <c r="M531" s="29"/>
      <c r="O531" s="139"/>
      <c r="P531" s="139"/>
    </row>
    <row r="532" spans="2:16" s="1" customFormat="1" ht="12.75" customHeight="1" x14ac:dyDescent="0.25">
      <c r="B532" s="9"/>
      <c r="C532" s="28" t="s">
        <v>57</v>
      </c>
      <c r="D532" s="9">
        <v>-1</v>
      </c>
      <c r="E532" s="141" t="s">
        <v>1943</v>
      </c>
      <c r="F532" s="14">
        <v>168.75</v>
      </c>
      <c r="G532" s="9"/>
      <c r="H532" s="9"/>
      <c r="I532" s="9"/>
      <c r="J532" s="9"/>
      <c r="K532" s="9"/>
      <c r="L532" s="14"/>
      <c r="M532" s="29"/>
      <c r="O532" s="135"/>
      <c r="P532" s="135"/>
    </row>
    <row r="533" spans="2:16" s="1" customFormat="1" ht="12.75" customHeight="1" x14ac:dyDescent="0.25">
      <c r="B533" s="9"/>
      <c r="C533" s="28" t="s">
        <v>32</v>
      </c>
      <c r="D533" s="9"/>
      <c r="E533" s="141"/>
      <c r="F533" s="14">
        <v>92.18</v>
      </c>
      <c r="G533" s="9"/>
      <c r="H533" s="9"/>
      <c r="I533" s="9"/>
      <c r="J533" s="9"/>
      <c r="K533" s="9"/>
      <c r="L533" s="14"/>
      <c r="M533" s="29"/>
      <c r="O533" s="135"/>
      <c r="P533" s="135"/>
    </row>
    <row r="534" spans="2:16" s="1" customFormat="1" ht="12.75" customHeight="1" x14ac:dyDescent="0.25">
      <c r="B534" s="9"/>
      <c r="C534" s="28" t="s">
        <v>37</v>
      </c>
      <c r="D534" s="9"/>
      <c r="E534" s="141"/>
      <c r="F534" s="14">
        <v>1125</v>
      </c>
      <c r="G534" s="9"/>
      <c r="H534" s="9"/>
      <c r="I534" s="9"/>
      <c r="J534" s="9"/>
      <c r="K534" s="9"/>
      <c r="L534" s="14"/>
      <c r="M534" s="29"/>
      <c r="O534" s="135"/>
      <c r="P534" s="135"/>
    </row>
    <row r="535" spans="2:16" s="1" customFormat="1" ht="12.75" customHeight="1" x14ac:dyDescent="0.25">
      <c r="B535" s="9"/>
      <c r="C535" s="28" t="s">
        <v>43</v>
      </c>
      <c r="D535" s="9"/>
      <c r="E535" s="141"/>
      <c r="F535" s="14">
        <v>184.36</v>
      </c>
      <c r="G535" s="9"/>
      <c r="H535" s="9"/>
      <c r="I535" s="9"/>
      <c r="J535" s="9"/>
      <c r="K535" s="9"/>
      <c r="L535" s="14"/>
      <c r="M535" s="29"/>
      <c r="O535" s="135"/>
      <c r="P535" s="135"/>
    </row>
    <row r="536" spans="2:16" s="4" customFormat="1" ht="12.75" customHeight="1" x14ac:dyDescent="0.25">
      <c r="B536" s="9">
        <v>40</v>
      </c>
      <c r="C536" s="27" t="s">
        <v>260</v>
      </c>
      <c r="D536" s="10">
        <v>1</v>
      </c>
      <c r="E536" s="140" t="s">
        <v>1898</v>
      </c>
      <c r="F536" s="11">
        <f>SUM(F537:F544)</f>
        <v>22427.120000000003</v>
      </c>
      <c r="G536" s="11">
        <f>SUM(G537:G544)</f>
        <v>-19.760000000000002</v>
      </c>
      <c r="H536" s="10"/>
      <c r="I536" s="10"/>
      <c r="J536" s="10"/>
      <c r="K536" s="10"/>
      <c r="L536" s="11">
        <f>SUM(F536:K536)</f>
        <v>22407.360000000004</v>
      </c>
      <c r="M536" s="29"/>
      <c r="O536" s="139"/>
      <c r="P536" s="139"/>
    </row>
    <row r="537" spans="2:16" s="1" customFormat="1" ht="12.75" customHeight="1" x14ac:dyDescent="0.25">
      <c r="B537" s="9"/>
      <c r="C537" s="28" t="s">
        <v>57</v>
      </c>
      <c r="D537" s="9"/>
      <c r="E537" s="141"/>
      <c r="F537" s="14">
        <v>1205.3599999999999</v>
      </c>
      <c r="G537" s="9"/>
      <c r="H537" s="9"/>
      <c r="I537" s="9"/>
      <c r="J537" s="9"/>
      <c r="K537" s="9"/>
      <c r="L537" s="14"/>
      <c r="M537" s="29"/>
      <c r="O537" s="135"/>
      <c r="P537" s="135"/>
    </row>
    <row r="538" spans="2:16" s="1" customFormat="1" ht="12.75" customHeight="1" x14ac:dyDescent="0.25">
      <c r="B538" s="9"/>
      <c r="C538" s="28" t="s">
        <v>96</v>
      </c>
      <c r="D538" s="9"/>
      <c r="E538" s="141"/>
      <c r="F538" s="14">
        <v>808.97</v>
      </c>
      <c r="G538" s="9"/>
      <c r="H538" s="9"/>
      <c r="I538" s="9"/>
      <c r="J538" s="9"/>
      <c r="K538" s="9"/>
      <c r="L538" s="14"/>
      <c r="M538" s="29"/>
      <c r="O538" s="135"/>
      <c r="P538" s="135"/>
    </row>
    <row r="539" spans="2:16" s="1" customFormat="1" ht="12.75" customHeight="1" x14ac:dyDescent="0.25">
      <c r="B539" s="9"/>
      <c r="C539" s="28" t="s">
        <v>30</v>
      </c>
      <c r="D539" s="9"/>
      <c r="E539" s="141"/>
      <c r="F539" s="14">
        <v>2539.08</v>
      </c>
      <c r="G539" s="9"/>
      <c r="H539" s="9"/>
      <c r="I539" s="9"/>
      <c r="J539" s="9"/>
      <c r="K539" s="9"/>
      <c r="L539" s="14"/>
      <c r="M539" s="29"/>
      <c r="O539" s="135"/>
      <c r="P539" s="135"/>
    </row>
    <row r="540" spans="2:16" s="1" customFormat="1" ht="12.75" customHeight="1" x14ac:dyDescent="0.25">
      <c r="B540" s="9"/>
      <c r="C540" s="28" t="s">
        <v>32</v>
      </c>
      <c r="D540" s="9"/>
      <c r="E540" s="141"/>
      <c r="F540" s="14">
        <v>296.43</v>
      </c>
      <c r="G540" s="9"/>
      <c r="H540" s="9"/>
      <c r="I540" s="9"/>
      <c r="J540" s="9"/>
      <c r="K540" s="9"/>
      <c r="L540" s="14"/>
      <c r="M540" s="29"/>
      <c r="O540" s="135"/>
      <c r="P540" s="135"/>
    </row>
    <row r="541" spans="2:16" s="1" customFormat="1" ht="12.75" customHeight="1" x14ac:dyDescent="0.25">
      <c r="B541" s="9"/>
      <c r="C541" s="28" t="s">
        <v>37</v>
      </c>
      <c r="D541" s="9"/>
      <c r="E541" s="141"/>
      <c r="F541" s="14">
        <v>12875.04</v>
      </c>
      <c r="G541" s="9">
        <v>-19.760000000000002</v>
      </c>
      <c r="H541" s="9"/>
      <c r="I541" s="9"/>
      <c r="J541" s="9"/>
      <c r="K541" s="9"/>
      <c r="L541" s="14"/>
      <c r="M541" s="29"/>
      <c r="O541" s="135"/>
      <c r="P541" s="135" t="s">
        <v>1885</v>
      </c>
    </row>
    <row r="542" spans="2:16" s="1" customFormat="1" ht="12.75" customHeight="1" x14ac:dyDescent="0.25">
      <c r="B542" s="9"/>
      <c r="C542" s="28" t="s">
        <v>58</v>
      </c>
      <c r="D542" s="9"/>
      <c r="E542" s="141"/>
      <c r="F542" s="14">
        <v>3300</v>
      </c>
      <c r="G542" s="9"/>
      <c r="H542" s="9"/>
      <c r="I542" s="9"/>
      <c r="J542" s="9"/>
      <c r="K542" s="9"/>
      <c r="L542" s="14"/>
      <c r="M542" s="29"/>
      <c r="O542" s="135"/>
      <c r="P542" s="135"/>
    </row>
    <row r="543" spans="2:16" s="1" customFormat="1" ht="12.75" customHeight="1" x14ac:dyDescent="0.25">
      <c r="B543" s="9"/>
      <c r="C543" s="28" t="s">
        <v>187</v>
      </c>
      <c r="D543" s="9"/>
      <c r="E543" s="141"/>
      <c r="F543" s="14">
        <v>311</v>
      </c>
      <c r="G543" s="9"/>
      <c r="H543" s="9"/>
      <c r="I543" s="9"/>
      <c r="J543" s="9"/>
      <c r="K543" s="9"/>
      <c r="L543" s="14"/>
      <c r="M543" s="29"/>
      <c r="O543" s="135"/>
      <c r="P543" s="135"/>
    </row>
    <row r="544" spans="2:16" s="1" customFormat="1" ht="12.75" customHeight="1" x14ac:dyDescent="0.25">
      <c r="B544" s="9"/>
      <c r="C544" s="28" t="s">
        <v>130</v>
      </c>
      <c r="D544" s="9"/>
      <c r="E544" s="141"/>
      <c r="F544" s="14">
        <v>1091.24</v>
      </c>
      <c r="G544" s="9"/>
      <c r="H544" s="9"/>
      <c r="I544" s="9"/>
      <c r="J544" s="9"/>
      <c r="K544" s="9"/>
      <c r="L544" s="14"/>
      <c r="M544" s="29"/>
      <c r="O544" s="135"/>
      <c r="P544" s="135"/>
    </row>
    <row r="545" spans="2:16" s="4" customFormat="1" ht="12.75" customHeight="1" x14ac:dyDescent="0.25">
      <c r="B545" s="9">
        <v>41</v>
      </c>
      <c r="C545" s="27" t="s">
        <v>261</v>
      </c>
      <c r="D545" s="10">
        <v>1</v>
      </c>
      <c r="E545" s="140" t="s">
        <v>1898</v>
      </c>
      <c r="F545" s="11">
        <f>SUM(F546:F551)</f>
        <v>21641.03</v>
      </c>
      <c r="G545" s="11">
        <f>SUM(G546:G551)</f>
        <v>-343.43</v>
      </c>
      <c r="H545" s="10"/>
      <c r="I545" s="10"/>
      <c r="J545" s="10"/>
      <c r="K545" s="10"/>
      <c r="L545" s="11">
        <f>SUM(F545:K545)</f>
        <v>21297.599999999999</v>
      </c>
      <c r="M545" s="29"/>
      <c r="O545" s="139"/>
      <c r="P545" s="139"/>
    </row>
    <row r="546" spans="2:16" s="1" customFormat="1" ht="12.75" customHeight="1" x14ac:dyDescent="0.25">
      <c r="B546" s="9"/>
      <c r="C546" s="28" t="s">
        <v>206</v>
      </c>
      <c r="D546" s="9"/>
      <c r="E546" s="141"/>
      <c r="F546" s="14">
        <v>808.78</v>
      </c>
      <c r="G546" s="9"/>
      <c r="H546" s="9"/>
      <c r="I546" s="9"/>
      <c r="J546" s="9"/>
      <c r="K546" s="9"/>
      <c r="L546" s="14"/>
      <c r="M546" s="29"/>
      <c r="O546" s="135"/>
      <c r="P546" s="135"/>
    </row>
    <row r="547" spans="2:16" s="1" customFormat="1" ht="12.75" customHeight="1" x14ac:dyDescent="0.25">
      <c r="B547" s="9"/>
      <c r="C547" s="28" t="s">
        <v>248</v>
      </c>
      <c r="D547" s="9"/>
      <c r="E547" s="141"/>
      <c r="F547" s="14">
        <v>1959.35</v>
      </c>
      <c r="G547" s="9"/>
      <c r="H547" s="9"/>
      <c r="I547" s="9"/>
      <c r="J547" s="9"/>
      <c r="K547" s="9"/>
      <c r="L547" s="14"/>
      <c r="M547" s="29"/>
      <c r="O547" s="135"/>
      <c r="P547" s="135"/>
    </row>
    <row r="548" spans="2:16" s="1" customFormat="1" ht="12.75" customHeight="1" x14ac:dyDescent="0.25">
      <c r="B548" s="9"/>
      <c r="C548" s="28" t="s">
        <v>210</v>
      </c>
      <c r="D548" s="9"/>
      <c r="E548" s="141"/>
      <c r="F548" s="14">
        <v>1964.16</v>
      </c>
      <c r="G548" s="9"/>
      <c r="H548" s="9"/>
      <c r="I548" s="9"/>
      <c r="J548" s="9"/>
      <c r="K548" s="9"/>
      <c r="L548" s="14"/>
      <c r="M548" s="29"/>
      <c r="O548" s="135"/>
      <c r="P548" s="135"/>
    </row>
    <row r="549" spans="2:16" s="1" customFormat="1" ht="12.75" customHeight="1" x14ac:dyDescent="0.25">
      <c r="B549" s="9"/>
      <c r="C549" s="28" t="s">
        <v>214</v>
      </c>
      <c r="D549" s="9"/>
      <c r="E549" s="141"/>
      <c r="F549" s="14">
        <v>15050.37</v>
      </c>
      <c r="G549" s="9">
        <v>-343.43</v>
      </c>
      <c r="H549" s="9"/>
      <c r="I549" s="9"/>
      <c r="J549" s="9"/>
      <c r="K549" s="9"/>
      <c r="L549" s="14"/>
      <c r="M549" s="29"/>
      <c r="O549" s="135"/>
      <c r="P549" s="135" t="s">
        <v>1885</v>
      </c>
    </row>
    <row r="550" spans="2:16" s="1" customFormat="1" ht="12.75" customHeight="1" x14ac:dyDescent="0.25">
      <c r="B550" s="9"/>
      <c r="C550" s="28" t="s">
        <v>239</v>
      </c>
      <c r="D550" s="9"/>
      <c r="E550" s="141"/>
      <c r="F550" s="14">
        <v>341.67</v>
      </c>
      <c r="G550" s="9"/>
      <c r="H550" s="9"/>
      <c r="I550" s="9"/>
      <c r="J550" s="9"/>
      <c r="K550" s="9"/>
      <c r="L550" s="14"/>
      <c r="M550" s="29"/>
      <c r="O550" s="135"/>
      <c r="P550" s="135"/>
    </row>
    <row r="551" spans="2:16" s="1" customFormat="1" ht="12.75" customHeight="1" x14ac:dyDescent="0.25">
      <c r="B551" s="9"/>
      <c r="C551" s="28" t="s">
        <v>242</v>
      </c>
      <c r="D551" s="9"/>
      <c r="E551" s="141"/>
      <c r="F551" s="14">
        <v>1516.7</v>
      </c>
      <c r="G551" s="9"/>
      <c r="H551" s="9"/>
      <c r="I551" s="9"/>
      <c r="J551" s="9"/>
      <c r="K551" s="9"/>
      <c r="L551" s="14"/>
      <c r="M551" s="29"/>
      <c r="O551" s="135"/>
      <c r="P551" s="135"/>
    </row>
    <row r="552" spans="2:16" s="4" customFormat="1" ht="12.75" customHeight="1" x14ac:dyDescent="0.25">
      <c r="B552" s="9">
        <v>42</v>
      </c>
      <c r="C552" s="27" t="s">
        <v>262</v>
      </c>
      <c r="D552" s="10">
        <v>1</v>
      </c>
      <c r="E552" s="140" t="s">
        <v>1898</v>
      </c>
      <c r="F552" s="11">
        <f>SUM(F553:F560)</f>
        <v>18748.990000000002</v>
      </c>
      <c r="G552" s="11">
        <f>SUM(G553:G560)</f>
        <v>-250</v>
      </c>
      <c r="H552" s="10"/>
      <c r="I552" s="10"/>
      <c r="J552" s="10"/>
      <c r="K552" s="10"/>
      <c r="L552" s="11">
        <f>SUM(F552:K552)</f>
        <v>18498.990000000002</v>
      </c>
      <c r="M552" s="29"/>
      <c r="O552" s="139"/>
      <c r="P552" s="139"/>
    </row>
    <row r="553" spans="2:16" s="1" customFormat="1" ht="12.75" customHeight="1" x14ac:dyDescent="0.25">
      <c r="B553" s="9"/>
      <c r="C553" s="28" t="s">
        <v>205</v>
      </c>
      <c r="D553" s="9"/>
      <c r="E553" s="141"/>
      <c r="F553" s="14">
        <v>1240.47</v>
      </c>
      <c r="G553" s="9"/>
      <c r="H553" s="9"/>
      <c r="I553" s="9"/>
      <c r="J553" s="9"/>
      <c r="K553" s="9"/>
      <c r="L553" s="14"/>
      <c r="M553" s="29"/>
      <c r="O553" s="135"/>
      <c r="P553" s="135"/>
    </row>
    <row r="554" spans="2:16" s="1" customFormat="1" ht="12.75" customHeight="1" x14ac:dyDescent="0.25">
      <c r="B554" s="9"/>
      <c r="C554" s="28" t="s">
        <v>223</v>
      </c>
      <c r="D554" s="9"/>
      <c r="E554" s="141"/>
      <c r="F554" s="14">
        <v>475</v>
      </c>
      <c r="G554" s="9"/>
      <c r="H554" s="9"/>
      <c r="I554" s="9"/>
      <c r="J554" s="9"/>
      <c r="K554" s="9"/>
      <c r="L554" s="14"/>
      <c r="M554" s="29"/>
      <c r="O554" s="135"/>
      <c r="P554" s="135"/>
    </row>
    <row r="555" spans="2:16" s="1" customFormat="1" ht="12.75" customHeight="1" x14ac:dyDescent="0.25">
      <c r="B555" s="9"/>
      <c r="C555" s="28" t="s">
        <v>209</v>
      </c>
      <c r="D555" s="9"/>
      <c r="E555" s="141"/>
      <c r="F555" s="14">
        <v>2451.12</v>
      </c>
      <c r="G555" s="9"/>
      <c r="H555" s="9"/>
      <c r="I555" s="9"/>
      <c r="J555" s="9"/>
      <c r="K555" s="9"/>
      <c r="L555" s="14"/>
      <c r="M555" s="29"/>
      <c r="O555" s="135"/>
      <c r="P555" s="135"/>
    </row>
    <row r="556" spans="2:16" s="1" customFormat="1" ht="12.75" customHeight="1" x14ac:dyDescent="0.25">
      <c r="B556" s="9"/>
      <c r="C556" s="28" t="s">
        <v>229</v>
      </c>
      <c r="D556" s="9"/>
      <c r="E556" s="141"/>
      <c r="F556" s="14">
        <v>250</v>
      </c>
      <c r="G556" s="9">
        <v>-250</v>
      </c>
      <c r="H556" s="9"/>
      <c r="I556" s="9"/>
      <c r="J556" s="9"/>
      <c r="K556" s="9"/>
      <c r="L556" s="14"/>
      <c r="M556" s="29"/>
      <c r="O556" s="135"/>
      <c r="P556" s="135" t="s">
        <v>2033</v>
      </c>
    </row>
    <row r="557" spans="2:16" s="1" customFormat="1" ht="12.75" customHeight="1" x14ac:dyDescent="0.25">
      <c r="B557" s="9"/>
      <c r="C557" s="28" t="s">
        <v>213</v>
      </c>
      <c r="D557" s="9"/>
      <c r="E557" s="141"/>
      <c r="F557" s="14">
        <v>11715.54</v>
      </c>
      <c r="G557" s="9"/>
      <c r="H557" s="9"/>
      <c r="I557" s="9"/>
      <c r="J557" s="9"/>
      <c r="K557" s="9"/>
      <c r="L557" s="14"/>
      <c r="M557" s="29"/>
      <c r="O557" s="135"/>
      <c r="P557" s="135"/>
    </row>
    <row r="558" spans="2:16" s="1" customFormat="1" ht="12.75" customHeight="1" x14ac:dyDescent="0.25">
      <c r="B558" s="9"/>
      <c r="C558" s="28" t="s">
        <v>235</v>
      </c>
      <c r="D558" s="9"/>
      <c r="E558" s="141"/>
      <c r="F558" s="14">
        <v>1509.17</v>
      </c>
      <c r="G558" s="9"/>
      <c r="H558" s="9"/>
      <c r="I558" s="9"/>
      <c r="J558" s="9"/>
      <c r="K558" s="9"/>
      <c r="L558" s="14"/>
      <c r="M558" s="29"/>
      <c r="O558" s="135"/>
      <c r="P558" s="135"/>
    </row>
    <row r="559" spans="2:16" s="1" customFormat="1" ht="12.75" customHeight="1" x14ac:dyDescent="0.25">
      <c r="B559" s="9"/>
      <c r="C559" s="28" t="s">
        <v>238</v>
      </c>
      <c r="D559" s="9"/>
      <c r="E559" s="141"/>
      <c r="F559" s="14">
        <v>398.26</v>
      </c>
      <c r="G559" s="9"/>
      <c r="H559" s="9"/>
      <c r="I559" s="9"/>
      <c r="J559" s="9"/>
      <c r="K559" s="9"/>
      <c r="L559" s="14"/>
      <c r="M559" s="29"/>
      <c r="O559" s="135"/>
      <c r="P559" s="135"/>
    </row>
    <row r="560" spans="2:16" s="1" customFormat="1" ht="12.75" customHeight="1" x14ac:dyDescent="0.25">
      <c r="B560" s="9"/>
      <c r="C560" s="28" t="s">
        <v>241</v>
      </c>
      <c r="D560" s="9"/>
      <c r="E560" s="141"/>
      <c r="F560" s="14">
        <v>709.43</v>
      </c>
      <c r="G560" s="9"/>
      <c r="H560" s="9"/>
      <c r="I560" s="9"/>
      <c r="J560" s="9"/>
      <c r="K560" s="9"/>
      <c r="L560" s="14"/>
      <c r="M560" s="29"/>
      <c r="O560" s="135"/>
      <c r="P560" s="135"/>
    </row>
    <row r="561" spans="2:16" s="4" customFormat="1" ht="12.75" customHeight="1" x14ac:dyDescent="0.25">
      <c r="B561" s="9">
        <v>43</v>
      </c>
      <c r="C561" s="27" t="s">
        <v>263</v>
      </c>
      <c r="D561" s="10">
        <v>1</v>
      </c>
      <c r="E561" s="140" t="s">
        <v>1898</v>
      </c>
      <c r="F561" s="11">
        <f>SUM(F562:F569)</f>
        <v>18813.37</v>
      </c>
      <c r="G561" s="11">
        <f>SUM(G562:G569)</f>
        <v>-812.81</v>
      </c>
      <c r="H561" s="10"/>
      <c r="I561" s="10"/>
      <c r="J561" s="10"/>
      <c r="K561" s="10"/>
      <c r="L561" s="11">
        <f>SUM(F561:K561)</f>
        <v>18000.559999999998</v>
      </c>
      <c r="M561" s="29"/>
      <c r="O561" s="139"/>
      <c r="P561" s="139"/>
    </row>
    <row r="562" spans="2:16" s="1" customFormat="1" ht="12.75" customHeight="1" x14ac:dyDescent="0.25">
      <c r="B562" s="9"/>
      <c r="C562" s="28" t="s">
        <v>206</v>
      </c>
      <c r="D562" s="9"/>
      <c r="E562" s="141"/>
      <c r="F562" s="14">
        <v>1389.27</v>
      </c>
      <c r="G562" s="9"/>
      <c r="H562" s="9"/>
      <c r="I562" s="9"/>
      <c r="J562" s="9"/>
      <c r="K562" s="9"/>
      <c r="L562" s="14"/>
      <c r="M562" s="29"/>
      <c r="O562" s="135"/>
      <c r="P562" s="135"/>
    </row>
    <row r="563" spans="2:16" s="1" customFormat="1" ht="12.75" customHeight="1" x14ac:dyDescent="0.25">
      <c r="B563" s="9"/>
      <c r="C563" s="28" t="s">
        <v>248</v>
      </c>
      <c r="D563" s="9"/>
      <c r="E563" s="141"/>
      <c r="F563" s="14">
        <v>577.5</v>
      </c>
      <c r="G563" s="9"/>
      <c r="H563" s="9"/>
      <c r="I563" s="9"/>
      <c r="J563" s="9"/>
      <c r="K563" s="9"/>
      <c r="L563" s="14"/>
      <c r="M563" s="29"/>
      <c r="O563" s="135"/>
      <c r="P563" s="135"/>
    </row>
    <row r="564" spans="2:16" s="1" customFormat="1" ht="12.75" customHeight="1" x14ac:dyDescent="0.25">
      <c r="B564" s="9"/>
      <c r="C564" s="28" t="s">
        <v>210</v>
      </c>
      <c r="D564" s="9"/>
      <c r="E564" s="141"/>
      <c r="F564" s="14">
        <v>1932.75</v>
      </c>
      <c r="G564" s="9"/>
      <c r="H564" s="9"/>
      <c r="I564" s="9"/>
      <c r="J564" s="9"/>
      <c r="K564" s="9"/>
      <c r="L564" s="14"/>
      <c r="M564" s="29"/>
      <c r="O564" s="135"/>
      <c r="P564" s="135"/>
    </row>
    <row r="565" spans="2:16" s="1" customFormat="1" ht="12.75" customHeight="1" x14ac:dyDescent="0.25">
      <c r="B565" s="9"/>
      <c r="C565" s="28" t="s">
        <v>214</v>
      </c>
      <c r="D565" s="9"/>
      <c r="E565" s="141"/>
      <c r="F565" s="14">
        <v>12894.03</v>
      </c>
      <c r="G565" s="9">
        <v>-812.81</v>
      </c>
      <c r="H565" s="9"/>
      <c r="I565" s="9"/>
      <c r="J565" s="9"/>
      <c r="K565" s="9"/>
      <c r="L565" s="14"/>
      <c r="M565" s="29"/>
      <c r="O565" s="135"/>
      <c r="P565" s="135" t="s">
        <v>1885</v>
      </c>
    </row>
    <row r="566" spans="2:16" s="1" customFormat="1" ht="12.75" customHeight="1" x14ac:dyDescent="0.25">
      <c r="B566" s="9"/>
      <c r="C566" s="28" t="s">
        <v>218</v>
      </c>
      <c r="D566" s="9"/>
      <c r="E566" s="141"/>
      <c r="F566" s="14">
        <v>650</v>
      </c>
      <c r="G566" s="9"/>
      <c r="H566" s="9"/>
      <c r="I566" s="9"/>
      <c r="J566" s="9"/>
      <c r="K566" s="9"/>
      <c r="L566" s="14"/>
      <c r="M566" s="29"/>
      <c r="O566" s="135"/>
      <c r="P566" s="135"/>
    </row>
    <row r="567" spans="2:16" s="1" customFormat="1" ht="12.75" customHeight="1" x14ac:dyDescent="0.25">
      <c r="B567" s="9"/>
      <c r="C567" s="28" t="s">
        <v>236</v>
      </c>
      <c r="D567" s="9"/>
      <c r="E567" s="141"/>
      <c r="F567" s="14">
        <v>54.93</v>
      </c>
      <c r="G567" s="9"/>
      <c r="H567" s="9"/>
      <c r="I567" s="9"/>
      <c r="J567" s="9"/>
      <c r="K567" s="9"/>
      <c r="L567" s="14"/>
      <c r="M567" s="29"/>
      <c r="O567" s="135"/>
      <c r="P567" s="135"/>
    </row>
    <row r="568" spans="2:16" s="1" customFormat="1" ht="12.75" customHeight="1" x14ac:dyDescent="0.25">
      <c r="B568" s="9"/>
      <c r="C568" s="28" t="s">
        <v>239</v>
      </c>
      <c r="D568" s="9"/>
      <c r="E568" s="141"/>
      <c r="F568" s="14">
        <v>432.03</v>
      </c>
      <c r="G568" s="9"/>
      <c r="H568" s="9"/>
      <c r="I568" s="9"/>
      <c r="J568" s="9"/>
      <c r="K568" s="9"/>
      <c r="L568" s="14"/>
      <c r="M568" s="29"/>
      <c r="O568" s="135"/>
      <c r="P568" s="135"/>
    </row>
    <row r="569" spans="2:16" s="1" customFormat="1" ht="12.75" customHeight="1" x14ac:dyDescent="0.25">
      <c r="B569" s="9"/>
      <c r="C569" s="28" t="s">
        <v>242</v>
      </c>
      <c r="D569" s="9"/>
      <c r="E569" s="141"/>
      <c r="F569" s="14">
        <v>882.86</v>
      </c>
      <c r="G569" s="9"/>
      <c r="H569" s="9"/>
      <c r="I569" s="9"/>
      <c r="J569" s="9"/>
      <c r="K569" s="9"/>
      <c r="L569" s="14"/>
      <c r="M569" s="29"/>
      <c r="O569" s="135"/>
      <c r="P569" s="135"/>
    </row>
    <row r="570" spans="2:16" s="4" customFormat="1" ht="73.8" customHeight="1" x14ac:dyDescent="0.25">
      <c r="B570" s="9">
        <v>44</v>
      </c>
      <c r="C570" s="27" t="s">
        <v>264</v>
      </c>
      <c r="D570" s="10">
        <v>1</v>
      </c>
      <c r="E570" s="140" t="s">
        <v>1908</v>
      </c>
      <c r="F570" s="11">
        <f>SUM(F571:F600)</f>
        <v>24582.059999999994</v>
      </c>
      <c r="G570" s="10"/>
      <c r="H570" s="10"/>
      <c r="I570" s="10"/>
      <c r="J570" s="10"/>
      <c r="K570" s="10"/>
      <c r="L570" s="11">
        <f>SUM(F570:K570)</f>
        <v>24582.059999999994</v>
      </c>
      <c r="M570" s="29"/>
      <c r="O570" s="139"/>
      <c r="P570" s="139"/>
    </row>
    <row r="571" spans="2:16" s="1" customFormat="1" ht="12.75" customHeight="1" x14ac:dyDescent="0.25">
      <c r="B571" s="9"/>
      <c r="C571" s="28" t="s">
        <v>151</v>
      </c>
      <c r="D571" s="9"/>
      <c r="E571" s="141"/>
      <c r="F571" s="14">
        <v>528.03</v>
      </c>
      <c r="G571" s="9"/>
      <c r="H571" s="9"/>
      <c r="I571" s="9"/>
      <c r="J571" s="9"/>
      <c r="K571" s="9"/>
      <c r="L571" s="14"/>
      <c r="M571" s="29"/>
      <c r="O571" s="135"/>
      <c r="P571" s="135"/>
    </row>
    <row r="572" spans="2:16" s="1" customFormat="1" ht="12.75" customHeight="1" x14ac:dyDescent="0.25">
      <c r="B572" s="9"/>
      <c r="C572" s="28" t="s">
        <v>152</v>
      </c>
      <c r="D572" s="9"/>
      <c r="E572" s="141"/>
      <c r="F572" s="14">
        <v>150.86000000000001</v>
      </c>
      <c r="G572" s="9"/>
      <c r="H572" s="9"/>
      <c r="I572" s="9"/>
      <c r="J572" s="9"/>
      <c r="K572" s="9"/>
      <c r="L572" s="14"/>
      <c r="M572" s="29"/>
      <c r="O572" s="135"/>
      <c r="P572" s="135"/>
    </row>
    <row r="573" spans="2:16" s="1" customFormat="1" ht="12.75" customHeight="1" x14ac:dyDescent="0.25">
      <c r="B573" s="9"/>
      <c r="C573" s="28" t="s">
        <v>153</v>
      </c>
      <c r="D573" s="9"/>
      <c r="E573" s="141"/>
      <c r="F573" s="14">
        <v>75.44</v>
      </c>
      <c r="G573" s="9"/>
      <c r="H573" s="9"/>
      <c r="I573" s="9"/>
      <c r="J573" s="9"/>
      <c r="K573" s="9"/>
      <c r="L573" s="14"/>
      <c r="M573" s="29"/>
      <c r="O573" s="135"/>
      <c r="P573" s="135"/>
    </row>
    <row r="574" spans="2:16" s="1" customFormat="1" ht="12.75" customHeight="1" x14ac:dyDescent="0.25">
      <c r="B574" s="9"/>
      <c r="C574" s="28" t="s">
        <v>77</v>
      </c>
      <c r="D574" s="9"/>
      <c r="E574" s="141"/>
      <c r="F574" s="14">
        <v>603.27</v>
      </c>
      <c r="G574" s="9"/>
      <c r="H574" s="9"/>
      <c r="I574" s="9"/>
      <c r="J574" s="9"/>
      <c r="K574" s="9"/>
      <c r="L574" s="14"/>
      <c r="M574" s="29"/>
      <c r="O574" s="135"/>
      <c r="P574" s="135"/>
    </row>
    <row r="575" spans="2:16" s="1" customFormat="1" ht="12.75" customHeight="1" x14ac:dyDescent="0.25">
      <c r="B575" s="9"/>
      <c r="C575" s="28" t="s">
        <v>78</v>
      </c>
      <c r="D575" s="9"/>
      <c r="E575" s="141"/>
      <c r="F575" s="14">
        <v>151.05000000000001</v>
      </c>
      <c r="G575" s="9"/>
      <c r="H575" s="9"/>
      <c r="I575" s="9"/>
      <c r="J575" s="9"/>
      <c r="K575" s="9"/>
      <c r="L575" s="14"/>
      <c r="M575" s="29"/>
      <c r="O575" s="135"/>
      <c r="P575" s="135"/>
    </row>
    <row r="576" spans="2:16" s="1" customFormat="1" ht="12.75" customHeight="1" x14ac:dyDescent="0.25">
      <c r="B576" s="9"/>
      <c r="C576" s="28" t="s">
        <v>265</v>
      </c>
      <c r="D576" s="9"/>
      <c r="E576" s="141"/>
      <c r="F576" s="14">
        <v>605.02</v>
      </c>
      <c r="G576" s="9"/>
      <c r="H576" s="9"/>
      <c r="I576" s="9"/>
      <c r="J576" s="9"/>
      <c r="K576" s="9"/>
      <c r="L576" s="14"/>
      <c r="M576" s="29"/>
      <c r="O576" s="135"/>
      <c r="P576" s="135"/>
    </row>
    <row r="577" spans="2:16" s="1" customFormat="1" ht="12.75" customHeight="1" x14ac:dyDescent="0.25">
      <c r="B577" s="9"/>
      <c r="C577" s="28" t="s">
        <v>266</v>
      </c>
      <c r="D577" s="9"/>
      <c r="E577" s="141"/>
      <c r="F577" s="14">
        <v>172.86</v>
      </c>
      <c r="G577" s="9"/>
      <c r="H577" s="9"/>
      <c r="I577" s="9"/>
      <c r="J577" s="9"/>
      <c r="K577" s="9"/>
      <c r="L577" s="14"/>
      <c r="M577" s="29"/>
      <c r="O577" s="135"/>
      <c r="P577" s="135"/>
    </row>
    <row r="578" spans="2:16" s="1" customFormat="1" ht="12.75" customHeight="1" x14ac:dyDescent="0.25">
      <c r="B578" s="9"/>
      <c r="C578" s="28" t="s">
        <v>267</v>
      </c>
      <c r="D578" s="9"/>
      <c r="E578" s="141"/>
      <c r="F578" s="14">
        <v>86.43</v>
      </c>
      <c r="G578" s="9"/>
      <c r="H578" s="9"/>
      <c r="I578" s="9"/>
      <c r="J578" s="9"/>
      <c r="K578" s="9"/>
      <c r="L578" s="14"/>
      <c r="M578" s="29"/>
      <c r="O578" s="135"/>
      <c r="P578" s="135"/>
    </row>
    <row r="579" spans="2:16" s="1" customFormat="1" ht="12.75" customHeight="1" x14ac:dyDescent="0.25">
      <c r="B579" s="9"/>
      <c r="C579" s="28" t="s">
        <v>79</v>
      </c>
      <c r="D579" s="9"/>
      <c r="E579" s="141"/>
      <c r="F579" s="14">
        <v>599.30999999999995</v>
      </c>
      <c r="G579" s="9"/>
      <c r="H579" s="9"/>
      <c r="I579" s="9"/>
      <c r="J579" s="9"/>
      <c r="K579" s="9"/>
      <c r="L579" s="14"/>
      <c r="M579" s="29"/>
      <c r="O579" s="135"/>
      <c r="P579" s="135"/>
    </row>
    <row r="580" spans="2:16" s="1" customFormat="1" ht="12.75" customHeight="1" x14ac:dyDescent="0.25">
      <c r="B580" s="9"/>
      <c r="C580" s="28" t="s">
        <v>80</v>
      </c>
      <c r="D580" s="9"/>
      <c r="E580" s="141"/>
      <c r="F580" s="14">
        <v>265</v>
      </c>
      <c r="G580" s="9"/>
      <c r="H580" s="9"/>
      <c r="I580" s="9"/>
      <c r="J580" s="9"/>
      <c r="K580" s="9"/>
      <c r="L580" s="14"/>
      <c r="M580" s="29"/>
      <c r="O580" s="135"/>
      <c r="P580" s="135"/>
    </row>
    <row r="581" spans="2:16" s="1" customFormat="1" ht="12.75" customHeight="1" x14ac:dyDescent="0.25">
      <c r="B581" s="9"/>
      <c r="C581" s="28" t="s">
        <v>268</v>
      </c>
      <c r="D581" s="9"/>
      <c r="E581" s="141"/>
      <c r="F581" s="14">
        <v>684</v>
      </c>
      <c r="G581" s="9"/>
      <c r="H581" s="9"/>
      <c r="I581" s="9"/>
      <c r="J581" s="9"/>
      <c r="K581" s="9"/>
      <c r="L581" s="14"/>
      <c r="M581" s="29"/>
      <c r="O581" s="135"/>
      <c r="P581" s="135"/>
    </row>
    <row r="582" spans="2:16" s="1" customFormat="1" ht="12.75" customHeight="1" x14ac:dyDescent="0.25">
      <c r="B582" s="9"/>
      <c r="C582" s="28" t="s">
        <v>269</v>
      </c>
      <c r="D582" s="9"/>
      <c r="E582" s="141"/>
      <c r="F582" s="14">
        <v>195.43</v>
      </c>
      <c r="G582" s="9"/>
      <c r="H582" s="9"/>
      <c r="I582" s="9"/>
      <c r="J582" s="9"/>
      <c r="K582" s="9"/>
      <c r="L582" s="14"/>
      <c r="M582" s="29"/>
      <c r="O582" s="135"/>
      <c r="P582" s="135"/>
    </row>
    <row r="583" spans="2:16" s="1" customFormat="1" ht="12.75" customHeight="1" x14ac:dyDescent="0.25">
      <c r="B583" s="9"/>
      <c r="C583" s="28" t="s">
        <v>270</v>
      </c>
      <c r="D583" s="9"/>
      <c r="E583" s="141"/>
      <c r="F583" s="14">
        <v>97.71</v>
      </c>
      <c r="G583" s="9"/>
      <c r="H583" s="9"/>
      <c r="I583" s="9"/>
      <c r="J583" s="9"/>
      <c r="K583" s="9"/>
      <c r="L583" s="14"/>
      <c r="M583" s="29"/>
      <c r="O583" s="135"/>
      <c r="P583" s="135"/>
    </row>
    <row r="584" spans="2:16" s="1" customFormat="1" ht="12.75" customHeight="1" x14ac:dyDescent="0.25">
      <c r="B584" s="9"/>
      <c r="C584" s="28" t="s">
        <v>81</v>
      </c>
      <c r="D584" s="9"/>
      <c r="E584" s="141"/>
      <c r="F584" s="14">
        <v>966.78</v>
      </c>
      <c r="G584" s="9"/>
      <c r="H584" s="9"/>
      <c r="I584" s="9"/>
      <c r="J584" s="9"/>
      <c r="K584" s="9"/>
      <c r="L584" s="14"/>
      <c r="M584" s="29"/>
      <c r="O584" s="135"/>
      <c r="P584" s="135"/>
    </row>
    <row r="585" spans="2:16" s="1" customFormat="1" ht="12.75" customHeight="1" x14ac:dyDescent="0.25">
      <c r="B585" s="9"/>
      <c r="C585" s="28" t="s">
        <v>82</v>
      </c>
      <c r="D585" s="9"/>
      <c r="E585" s="141"/>
      <c r="F585" s="14">
        <v>10.37</v>
      </c>
      <c r="G585" s="9"/>
      <c r="H585" s="9"/>
      <c r="I585" s="9"/>
      <c r="J585" s="9"/>
      <c r="K585" s="9"/>
      <c r="L585" s="14"/>
      <c r="M585" s="29"/>
      <c r="O585" s="135"/>
      <c r="P585" s="135"/>
    </row>
    <row r="586" spans="2:16" s="1" customFormat="1" ht="12.75" customHeight="1" x14ac:dyDescent="0.25">
      <c r="B586" s="9"/>
      <c r="C586" s="28" t="s">
        <v>271</v>
      </c>
      <c r="D586" s="9"/>
      <c r="E586" s="141"/>
      <c r="F586" s="14">
        <v>93.11</v>
      </c>
      <c r="G586" s="9"/>
      <c r="H586" s="9"/>
      <c r="I586" s="9"/>
      <c r="J586" s="9"/>
      <c r="K586" s="9"/>
      <c r="L586" s="14"/>
      <c r="M586" s="29"/>
      <c r="O586" s="135"/>
      <c r="P586" s="135"/>
    </row>
    <row r="587" spans="2:16" s="1" customFormat="1" ht="12.75" customHeight="1" x14ac:dyDescent="0.25">
      <c r="B587" s="9"/>
      <c r="C587" s="28" t="s">
        <v>272</v>
      </c>
      <c r="D587" s="9"/>
      <c r="E587" s="141"/>
      <c r="F587" s="14">
        <v>29.28</v>
      </c>
      <c r="G587" s="9"/>
      <c r="H587" s="9"/>
      <c r="I587" s="9"/>
      <c r="J587" s="9"/>
      <c r="K587" s="9"/>
      <c r="L587" s="14"/>
      <c r="M587" s="29"/>
      <c r="O587" s="135"/>
      <c r="P587" s="135"/>
    </row>
    <row r="588" spans="2:16" s="1" customFormat="1" ht="12.75" customHeight="1" x14ac:dyDescent="0.25">
      <c r="B588" s="9"/>
      <c r="C588" s="28" t="s">
        <v>273</v>
      </c>
      <c r="D588" s="9"/>
      <c r="E588" s="141"/>
      <c r="F588" s="14">
        <v>14.65</v>
      </c>
      <c r="G588" s="9"/>
      <c r="H588" s="9"/>
      <c r="I588" s="9"/>
      <c r="J588" s="9"/>
      <c r="K588" s="9"/>
      <c r="L588" s="14"/>
      <c r="M588" s="29"/>
      <c r="O588" s="135"/>
      <c r="P588" s="135"/>
    </row>
    <row r="589" spans="2:16" s="1" customFormat="1" ht="12.75" customHeight="1" x14ac:dyDescent="0.25">
      <c r="B589" s="9"/>
      <c r="C589" s="28" t="s">
        <v>83</v>
      </c>
      <c r="D589" s="9"/>
      <c r="E589" s="141"/>
      <c r="F589" s="14">
        <v>106.91</v>
      </c>
      <c r="G589" s="9"/>
      <c r="H589" s="9"/>
      <c r="I589" s="9"/>
      <c r="J589" s="9"/>
      <c r="K589" s="9"/>
      <c r="L589" s="14"/>
      <c r="M589" s="29"/>
      <c r="O589" s="135"/>
      <c r="P589" s="135"/>
    </row>
    <row r="590" spans="2:16" s="1" customFormat="1" ht="12.75" customHeight="1" x14ac:dyDescent="0.25">
      <c r="B590" s="9"/>
      <c r="C590" s="28" t="s">
        <v>84</v>
      </c>
      <c r="D590" s="9"/>
      <c r="E590" s="141"/>
      <c r="F590" s="14">
        <v>39.5</v>
      </c>
      <c r="G590" s="9"/>
      <c r="H590" s="9"/>
      <c r="I590" s="9"/>
      <c r="J590" s="9"/>
      <c r="K590" s="9"/>
      <c r="L590" s="14"/>
      <c r="M590" s="29"/>
      <c r="O590" s="135"/>
      <c r="P590" s="135"/>
    </row>
    <row r="591" spans="2:16" s="1" customFormat="1" ht="12.75" customHeight="1" x14ac:dyDescent="0.25">
      <c r="B591" s="9"/>
      <c r="C591" s="28" t="s">
        <v>158</v>
      </c>
      <c r="D591" s="9"/>
      <c r="E591" s="141"/>
      <c r="F591" s="14">
        <v>6375.42</v>
      </c>
      <c r="G591" s="9"/>
      <c r="H591" s="9"/>
      <c r="I591" s="9"/>
      <c r="J591" s="9"/>
      <c r="K591" s="9"/>
      <c r="L591" s="14"/>
      <c r="M591" s="29"/>
      <c r="O591" s="135"/>
      <c r="P591" s="135"/>
    </row>
    <row r="592" spans="2:16" s="1" customFormat="1" ht="12.75" customHeight="1" x14ac:dyDescent="0.25">
      <c r="B592" s="9"/>
      <c r="C592" s="28" t="s">
        <v>159</v>
      </c>
      <c r="D592" s="9"/>
      <c r="E592" s="141"/>
      <c r="F592" s="14">
        <v>1942.35</v>
      </c>
      <c r="G592" s="9"/>
      <c r="H592" s="9"/>
      <c r="I592" s="9"/>
      <c r="J592" s="9"/>
      <c r="K592" s="9"/>
      <c r="L592" s="14"/>
      <c r="M592" s="29"/>
      <c r="O592" s="135"/>
      <c r="P592" s="135"/>
    </row>
    <row r="593" spans="2:16" s="1" customFormat="1" ht="12.75" customHeight="1" x14ac:dyDescent="0.25">
      <c r="B593" s="9"/>
      <c r="C593" s="28" t="s">
        <v>160</v>
      </c>
      <c r="D593" s="9"/>
      <c r="E593" s="141"/>
      <c r="F593" s="14">
        <v>971.18</v>
      </c>
      <c r="G593" s="9"/>
      <c r="H593" s="9"/>
      <c r="I593" s="9"/>
      <c r="J593" s="9"/>
      <c r="K593" s="9"/>
      <c r="L593" s="14"/>
      <c r="M593" s="29"/>
      <c r="O593" s="135"/>
      <c r="P593" s="135"/>
    </row>
    <row r="594" spans="2:16" s="1" customFormat="1" ht="12.75" customHeight="1" x14ac:dyDescent="0.25">
      <c r="B594" s="9"/>
      <c r="C594" s="28" t="s">
        <v>87</v>
      </c>
      <c r="D594" s="9"/>
      <c r="E594" s="141"/>
      <c r="F594" s="14">
        <v>7154.46</v>
      </c>
      <c r="G594" s="9"/>
      <c r="H594" s="9"/>
      <c r="I594" s="9"/>
      <c r="J594" s="9"/>
      <c r="K594" s="9"/>
      <c r="L594" s="14"/>
      <c r="M594" s="29"/>
      <c r="O594" s="135"/>
      <c r="P594" s="135"/>
    </row>
    <row r="595" spans="2:16" s="1" customFormat="1" ht="12.75" customHeight="1" x14ac:dyDescent="0.25">
      <c r="B595" s="9"/>
      <c r="C595" s="28" t="s">
        <v>88</v>
      </c>
      <c r="D595" s="9"/>
      <c r="E595" s="141"/>
      <c r="F595" s="14">
        <v>2557.2399999999998</v>
      </c>
      <c r="G595" s="9"/>
      <c r="H595" s="9"/>
      <c r="I595" s="9"/>
      <c r="J595" s="9"/>
      <c r="K595" s="9"/>
      <c r="L595" s="14"/>
      <c r="M595" s="29"/>
      <c r="O595" s="135"/>
      <c r="P595" s="135"/>
    </row>
    <row r="596" spans="2:16" s="1" customFormat="1" ht="12.75" customHeight="1" x14ac:dyDescent="0.25">
      <c r="B596" s="9"/>
      <c r="C596" s="28" t="s">
        <v>274</v>
      </c>
      <c r="D596" s="9"/>
      <c r="E596" s="141"/>
      <c r="F596" s="14">
        <v>37.24</v>
      </c>
      <c r="G596" s="9"/>
      <c r="H596" s="9"/>
      <c r="I596" s="9"/>
      <c r="J596" s="9"/>
      <c r="K596" s="9"/>
      <c r="L596" s="14"/>
      <c r="M596" s="29"/>
      <c r="O596" s="135"/>
      <c r="P596" s="135"/>
    </row>
    <row r="597" spans="2:16" s="1" customFormat="1" ht="12.75" customHeight="1" x14ac:dyDescent="0.25">
      <c r="B597" s="9"/>
      <c r="C597" s="28" t="s">
        <v>275</v>
      </c>
      <c r="D597" s="9"/>
      <c r="E597" s="141"/>
      <c r="F597" s="14">
        <v>10.64</v>
      </c>
      <c r="G597" s="9"/>
      <c r="H597" s="9"/>
      <c r="I597" s="9"/>
      <c r="J597" s="9"/>
      <c r="K597" s="9"/>
      <c r="L597" s="14"/>
      <c r="M597" s="29"/>
      <c r="O597" s="135"/>
      <c r="P597" s="135"/>
    </row>
    <row r="598" spans="2:16" s="1" customFormat="1" ht="12.75" customHeight="1" x14ac:dyDescent="0.25">
      <c r="B598" s="9"/>
      <c r="C598" s="28" t="s">
        <v>276</v>
      </c>
      <c r="D598" s="9"/>
      <c r="E598" s="141"/>
      <c r="F598" s="14">
        <v>5.32</v>
      </c>
      <c r="G598" s="9"/>
      <c r="H598" s="9"/>
      <c r="I598" s="9"/>
      <c r="J598" s="9"/>
      <c r="K598" s="9"/>
      <c r="L598" s="14"/>
      <c r="M598" s="29"/>
      <c r="O598" s="135"/>
      <c r="P598" s="135"/>
    </row>
    <row r="599" spans="2:16" s="1" customFormat="1" ht="12.75" customHeight="1" x14ac:dyDescent="0.25">
      <c r="B599" s="9"/>
      <c r="C599" s="28" t="s">
        <v>91</v>
      </c>
      <c r="D599" s="9"/>
      <c r="E599" s="141"/>
      <c r="F599" s="14">
        <v>31.92</v>
      </c>
      <c r="G599" s="9"/>
      <c r="H599" s="9"/>
      <c r="I599" s="9"/>
      <c r="J599" s="9"/>
      <c r="K599" s="9"/>
      <c r="L599" s="14"/>
      <c r="M599" s="29"/>
      <c r="O599" s="135"/>
      <c r="P599" s="135"/>
    </row>
    <row r="600" spans="2:16" s="1" customFormat="1" ht="12.75" customHeight="1" x14ac:dyDescent="0.25">
      <c r="B600" s="9"/>
      <c r="C600" s="28" t="s">
        <v>92</v>
      </c>
      <c r="D600" s="9"/>
      <c r="E600" s="141"/>
      <c r="F600" s="14">
        <v>21.28</v>
      </c>
      <c r="G600" s="9"/>
      <c r="H600" s="9"/>
      <c r="I600" s="9"/>
      <c r="J600" s="9"/>
      <c r="K600" s="9"/>
      <c r="L600" s="14"/>
      <c r="M600" s="29"/>
      <c r="O600" s="135"/>
      <c r="P600" s="135"/>
    </row>
    <row r="601" spans="2:16" s="4" customFormat="1" ht="12.75" customHeight="1" x14ac:dyDescent="0.25">
      <c r="B601" s="9">
        <v>45</v>
      </c>
      <c r="C601" s="27" t="s">
        <v>277</v>
      </c>
      <c r="D601" s="10">
        <v>2</v>
      </c>
      <c r="E601" s="140" t="s">
        <v>1909</v>
      </c>
      <c r="F601" s="11">
        <f>SUM(F602:F631)</f>
        <v>26061.499999999993</v>
      </c>
      <c r="G601" s="10"/>
      <c r="H601" s="10"/>
      <c r="I601" s="10"/>
      <c r="J601" s="10"/>
      <c r="K601" s="10"/>
      <c r="L601" s="11">
        <f>SUM(F601:K601)</f>
        <v>26061.499999999993</v>
      </c>
      <c r="M601" s="29"/>
      <c r="O601" s="139"/>
      <c r="P601" s="139"/>
    </row>
    <row r="602" spans="2:16" s="1" customFormat="1" ht="12.75" customHeight="1" x14ac:dyDescent="0.25">
      <c r="B602" s="9"/>
      <c r="C602" s="28" t="s">
        <v>151</v>
      </c>
      <c r="D602" s="9">
        <v>-1</v>
      </c>
      <c r="E602" s="141" t="s">
        <v>1945</v>
      </c>
      <c r="F602" s="14">
        <v>252.14</v>
      </c>
      <c r="G602" s="9"/>
      <c r="H602" s="9"/>
      <c r="I602" s="9"/>
      <c r="J602" s="9"/>
      <c r="K602" s="9"/>
      <c r="L602" s="14"/>
      <c r="M602" s="29"/>
      <c r="O602" s="135"/>
      <c r="P602" s="135"/>
    </row>
    <row r="603" spans="2:16" s="1" customFormat="1" ht="12.75" customHeight="1" x14ac:dyDescent="0.25">
      <c r="B603" s="9"/>
      <c r="C603" s="28" t="s">
        <v>77</v>
      </c>
      <c r="D603" s="9"/>
      <c r="E603" s="141"/>
      <c r="F603" s="14">
        <v>439.71</v>
      </c>
      <c r="G603" s="9"/>
      <c r="H603" s="9"/>
      <c r="I603" s="9"/>
      <c r="J603" s="9"/>
      <c r="K603" s="9"/>
      <c r="L603" s="14"/>
      <c r="M603" s="29"/>
      <c r="O603" s="135"/>
      <c r="P603" s="135"/>
    </row>
    <row r="604" spans="2:16" s="1" customFormat="1" ht="12.75" customHeight="1" x14ac:dyDescent="0.25">
      <c r="B604" s="9"/>
      <c r="C604" s="28" t="s">
        <v>47</v>
      </c>
      <c r="D604" s="9"/>
      <c r="E604" s="141"/>
      <c r="F604" s="14">
        <v>542.08000000000004</v>
      </c>
      <c r="G604" s="9"/>
      <c r="H604" s="9"/>
      <c r="I604" s="9"/>
      <c r="J604" s="9"/>
      <c r="K604" s="9"/>
      <c r="L604" s="14"/>
      <c r="M604" s="29"/>
      <c r="O604" s="135"/>
      <c r="P604" s="135"/>
    </row>
    <row r="605" spans="2:16" s="1" customFormat="1" ht="12.75" customHeight="1" x14ac:dyDescent="0.25">
      <c r="B605" s="9"/>
      <c r="C605" s="28" t="s">
        <v>78</v>
      </c>
      <c r="D605" s="9"/>
      <c r="E605" s="141"/>
      <c r="F605" s="14">
        <v>161.19999999999999</v>
      </c>
      <c r="G605" s="9"/>
      <c r="H605" s="9"/>
      <c r="I605" s="9"/>
      <c r="J605" s="9"/>
      <c r="K605" s="9"/>
      <c r="L605" s="14"/>
      <c r="M605" s="29"/>
      <c r="O605" s="135"/>
      <c r="P605" s="135"/>
    </row>
    <row r="606" spans="2:16" s="1" customFormat="1" ht="12.75" customHeight="1" x14ac:dyDescent="0.25">
      <c r="B606" s="9"/>
      <c r="C606" s="28" t="s">
        <v>265</v>
      </c>
      <c r="D606" s="9"/>
      <c r="E606" s="141"/>
      <c r="F606" s="14">
        <v>555.38</v>
      </c>
      <c r="G606" s="9"/>
      <c r="H606" s="9"/>
      <c r="I606" s="9"/>
      <c r="J606" s="9"/>
      <c r="K606" s="9"/>
      <c r="L606" s="14"/>
      <c r="M606" s="29"/>
      <c r="O606" s="135"/>
      <c r="P606" s="135"/>
    </row>
    <row r="607" spans="2:16" s="1" customFormat="1" ht="12.75" customHeight="1" x14ac:dyDescent="0.25">
      <c r="B607" s="9"/>
      <c r="C607" s="28" t="s">
        <v>79</v>
      </c>
      <c r="D607" s="9"/>
      <c r="E607" s="141"/>
      <c r="F607" s="14">
        <v>891.45</v>
      </c>
      <c r="G607" s="9"/>
      <c r="H607" s="9"/>
      <c r="I607" s="9"/>
      <c r="J607" s="9"/>
      <c r="K607" s="9"/>
      <c r="L607" s="14"/>
      <c r="M607" s="29"/>
      <c r="O607" s="135"/>
      <c r="P607" s="135"/>
    </row>
    <row r="608" spans="2:16" s="1" customFormat="1" ht="12.75" customHeight="1" x14ac:dyDescent="0.25">
      <c r="B608" s="9"/>
      <c r="C608" s="28" t="s">
        <v>49</v>
      </c>
      <c r="D608" s="9"/>
      <c r="E608" s="141"/>
      <c r="F608" s="14">
        <v>555.38</v>
      </c>
      <c r="G608" s="9"/>
      <c r="H608" s="9"/>
      <c r="I608" s="9"/>
      <c r="J608" s="9"/>
      <c r="K608" s="9"/>
      <c r="L608" s="14"/>
      <c r="M608" s="29"/>
      <c r="O608" s="135"/>
      <c r="P608" s="135"/>
    </row>
    <row r="609" spans="2:16" s="1" customFormat="1" ht="12.75" customHeight="1" x14ac:dyDescent="0.25">
      <c r="B609" s="9"/>
      <c r="C609" s="28" t="s">
        <v>80</v>
      </c>
      <c r="D609" s="9"/>
      <c r="E609" s="141"/>
      <c r="F609" s="14">
        <v>219.29</v>
      </c>
      <c r="G609" s="9"/>
      <c r="H609" s="9"/>
      <c r="I609" s="9"/>
      <c r="J609" s="9"/>
      <c r="K609" s="9"/>
      <c r="L609" s="14"/>
      <c r="M609" s="29"/>
      <c r="O609" s="135"/>
      <c r="P609" s="135"/>
    </row>
    <row r="610" spans="2:16" s="1" customFormat="1" ht="12.75" customHeight="1" x14ac:dyDescent="0.25">
      <c r="B610" s="9"/>
      <c r="C610" s="28" t="s">
        <v>268</v>
      </c>
      <c r="D610" s="9"/>
      <c r="E610" s="141"/>
      <c r="F610" s="14">
        <v>245.77</v>
      </c>
      <c r="G610" s="9"/>
      <c r="H610" s="9"/>
      <c r="I610" s="9"/>
      <c r="J610" s="9"/>
      <c r="K610" s="9"/>
      <c r="L610" s="14"/>
      <c r="M610" s="29"/>
      <c r="O610" s="135"/>
      <c r="P610" s="135"/>
    </row>
    <row r="611" spans="2:16" s="1" customFormat="1" ht="12.75" customHeight="1" x14ac:dyDescent="0.25">
      <c r="B611" s="9"/>
      <c r="C611" s="28" t="s">
        <v>81</v>
      </c>
      <c r="D611" s="9"/>
      <c r="E611" s="141"/>
      <c r="F611" s="14">
        <v>409.54</v>
      </c>
      <c r="G611" s="9"/>
      <c r="H611" s="9"/>
      <c r="I611" s="9"/>
      <c r="J611" s="9"/>
      <c r="K611" s="9"/>
      <c r="L611" s="14"/>
      <c r="M611" s="29"/>
      <c r="O611" s="135"/>
      <c r="P611" s="135"/>
    </row>
    <row r="612" spans="2:16" s="1" customFormat="1" ht="12.75" customHeight="1" x14ac:dyDescent="0.25">
      <c r="B612" s="9"/>
      <c r="C612" s="28" t="s">
        <v>31</v>
      </c>
      <c r="D612" s="9"/>
      <c r="E612" s="141"/>
      <c r="F612" s="14">
        <v>245.77</v>
      </c>
      <c r="G612" s="9"/>
      <c r="H612" s="9"/>
      <c r="I612" s="9"/>
      <c r="J612" s="9"/>
      <c r="K612" s="9"/>
      <c r="L612" s="14"/>
      <c r="M612" s="29"/>
      <c r="O612" s="135"/>
      <c r="P612" s="135"/>
    </row>
    <row r="613" spans="2:16" s="1" customFormat="1" ht="12.75" customHeight="1" x14ac:dyDescent="0.25">
      <c r="B613" s="9"/>
      <c r="C613" s="28" t="s">
        <v>82</v>
      </c>
      <c r="D613" s="9"/>
      <c r="E613" s="141"/>
      <c r="F613" s="14">
        <v>81.95</v>
      </c>
      <c r="G613" s="9"/>
      <c r="H613" s="9"/>
      <c r="I613" s="9"/>
      <c r="J613" s="9"/>
      <c r="K613" s="9"/>
      <c r="L613" s="14"/>
      <c r="M613" s="29"/>
      <c r="O613" s="135"/>
      <c r="P613" s="135"/>
    </row>
    <row r="614" spans="2:16" s="1" customFormat="1" ht="12.75" customHeight="1" x14ac:dyDescent="0.25">
      <c r="B614" s="9"/>
      <c r="C614" s="28" t="s">
        <v>271</v>
      </c>
      <c r="D614" s="9"/>
      <c r="E614" s="141"/>
      <c r="F614" s="14">
        <v>89.19</v>
      </c>
      <c r="G614" s="9"/>
      <c r="H614" s="9"/>
      <c r="I614" s="9"/>
      <c r="J614" s="9"/>
      <c r="K614" s="9"/>
      <c r="L614" s="14"/>
      <c r="M614" s="29"/>
      <c r="O614" s="135"/>
      <c r="P614" s="135"/>
    </row>
    <row r="615" spans="2:16" s="1" customFormat="1" ht="12.75" customHeight="1" x14ac:dyDescent="0.25">
      <c r="B615" s="9"/>
      <c r="C615" s="28" t="s">
        <v>83</v>
      </c>
      <c r="D615" s="9"/>
      <c r="E615" s="141"/>
      <c r="F615" s="14">
        <v>131.41</v>
      </c>
      <c r="G615" s="9"/>
      <c r="H615" s="9"/>
      <c r="I615" s="9"/>
      <c r="J615" s="9"/>
      <c r="K615" s="9"/>
      <c r="L615" s="14"/>
      <c r="M615" s="29"/>
      <c r="O615" s="135"/>
      <c r="P615" s="135"/>
    </row>
    <row r="616" spans="2:16" s="1" customFormat="1" ht="12.75" customHeight="1" x14ac:dyDescent="0.25">
      <c r="B616" s="9"/>
      <c r="C616" s="28" t="s">
        <v>33</v>
      </c>
      <c r="D616" s="9"/>
      <c r="E616" s="141"/>
      <c r="F616" s="14">
        <v>89.19</v>
      </c>
      <c r="G616" s="9"/>
      <c r="H616" s="9"/>
      <c r="I616" s="9"/>
      <c r="J616" s="9"/>
      <c r="K616" s="9"/>
      <c r="L616" s="14"/>
      <c r="M616" s="29"/>
      <c r="O616" s="135"/>
      <c r="P616" s="135"/>
    </row>
    <row r="617" spans="2:16" s="1" customFormat="1" ht="12.75" customHeight="1" x14ac:dyDescent="0.25">
      <c r="B617" s="9"/>
      <c r="C617" s="28" t="s">
        <v>84</v>
      </c>
      <c r="D617" s="9"/>
      <c r="E617" s="141"/>
      <c r="F617" s="14">
        <v>46.94</v>
      </c>
      <c r="G617" s="9"/>
      <c r="H617" s="9"/>
      <c r="I617" s="9"/>
      <c r="J617" s="9"/>
      <c r="K617" s="9"/>
      <c r="L617" s="14"/>
      <c r="M617" s="29"/>
      <c r="O617" s="135"/>
      <c r="P617" s="135"/>
    </row>
    <row r="618" spans="2:16" s="1" customFormat="1" ht="12.75" customHeight="1" x14ac:dyDescent="0.25">
      <c r="B618" s="9"/>
      <c r="C618" s="28" t="s">
        <v>158</v>
      </c>
      <c r="D618" s="9"/>
      <c r="E618" s="141"/>
      <c r="F618" s="14">
        <v>4351.53</v>
      </c>
      <c r="G618" s="9"/>
      <c r="H618" s="9"/>
      <c r="I618" s="9"/>
      <c r="J618" s="9"/>
      <c r="K618" s="9"/>
      <c r="L618" s="14"/>
      <c r="M618" s="29"/>
      <c r="O618" s="135"/>
      <c r="P618" s="135"/>
    </row>
    <row r="619" spans="2:16" s="1" customFormat="1" ht="12.75" customHeight="1" x14ac:dyDescent="0.25">
      <c r="B619" s="9"/>
      <c r="C619" s="28" t="s">
        <v>87</v>
      </c>
      <c r="D619" s="9"/>
      <c r="E619" s="141"/>
      <c r="F619" s="14">
        <v>7036.15</v>
      </c>
      <c r="G619" s="9"/>
      <c r="H619" s="9"/>
      <c r="I619" s="9"/>
      <c r="J619" s="9"/>
      <c r="K619" s="9"/>
      <c r="L619" s="14"/>
      <c r="M619" s="29"/>
      <c r="O619" s="135"/>
      <c r="P619" s="135"/>
    </row>
    <row r="620" spans="2:16" s="1" customFormat="1" ht="12.75" customHeight="1" x14ac:dyDescent="0.25">
      <c r="B620" s="9"/>
      <c r="C620" s="28" t="s">
        <v>38</v>
      </c>
      <c r="D620" s="9"/>
      <c r="E620" s="141"/>
      <c r="F620" s="14">
        <v>6284.48</v>
      </c>
      <c r="G620" s="9"/>
      <c r="H620" s="9"/>
      <c r="I620" s="9"/>
      <c r="J620" s="9"/>
      <c r="K620" s="9"/>
      <c r="L620" s="14"/>
      <c r="M620" s="29"/>
      <c r="O620" s="135"/>
      <c r="P620" s="135"/>
    </row>
    <row r="621" spans="2:16" s="1" customFormat="1" ht="12.75" customHeight="1" x14ac:dyDescent="0.25">
      <c r="B621" s="9"/>
      <c r="C621" s="28" t="s">
        <v>88</v>
      </c>
      <c r="D621" s="9"/>
      <c r="E621" s="141"/>
      <c r="F621" s="14">
        <v>2311.23</v>
      </c>
      <c r="G621" s="9"/>
      <c r="H621" s="9"/>
      <c r="I621" s="9"/>
      <c r="J621" s="9"/>
      <c r="K621" s="9"/>
      <c r="L621" s="14"/>
      <c r="M621" s="29"/>
      <c r="O621" s="135"/>
      <c r="P621" s="135"/>
    </row>
    <row r="622" spans="2:16" s="1" customFormat="1" ht="12.75" customHeight="1" x14ac:dyDescent="0.25">
      <c r="B622" s="9"/>
      <c r="C622" s="28" t="s">
        <v>278</v>
      </c>
      <c r="D622" s="9"/>
      <c r="E622" s="141"/>
      <c r="F622" s="14">
        <v>88.97</v>
      </c>
      <c r="G622" s="9"/>
      <c r="H622" s="9"/>
      <c r="I622" s="9"/>
      <c r="J622" s="9"/>
      <c r="K622" s="9"/>
      <c r="L622" s="14"/>
      <c r="M622" s="29"/>
      <c r="O622" s="135"/>
      <c r="P622" s="135"/>
    </row>
    <row r="623" spans="2:16" s="1" customFormat="1" ht="12.75" customHeight="1" x14ac:dyDescent="0.25">
      <c r="B623" s="9"/>
      <c r="C623" s="28" t="s">
        <v>89</v>
      </c>
      <c r="D623" s="9"/>
      <c r="E623" s="141"/>
      <c r="F623" s="14">
        <v>175.76</v>
      </c>
      <c r="G623" s="9"/>
      <c r="H623" s="9"/>
      <c r="I623" s="9"/>
      <c r="J623" s="9"/>
      <c r="K623" s="9"/>
      <c r="L623" s="14"/>
      <c r="M623" s="29"/>
      <c r="O623" s="135"/>
      <c r="P623" s="135"/>
    </row>
    <row r="624" spans="2:16" s="1" customFormat="1" ht="12.75" customHeight="1" x14ac:dyDescent="0.25">
      <c r="B624" s="9"/>
      <c r="C624" s="28" t="s">
        <v>44</v>
      </c>
      <c r="D624" s="9"/>
      <c r="E624" s="141"/>
      <c r="F624" s="14">
        <v>205.67</v>
      </c>
      <c r="G624" s="9"/>
      <c r="H624" s="9"/>
      <c r="I624" s="9"/>
      <c r="J624" s="9"/>
      <c r="K624" s="9"/>
      <c r="L624" s="14"/>
      <c r="M624" s="29"/>
      <c r="O624" s="135"/>
      <c r="P624" s="135"/>
    </row>
    <row r="625" spans="2:16" s="1" customFormat="1" ht="12.75" customHeight="1" x14ac:dyDescent="0.25">
      <c r="B625" s="9"/>
      <c r="C625" s="28" t="s">
        <v>90</v>
      </c>
      <c r="D625" s="9"/>
      <c r="E625" s="141"/>
      <c r="F625" s="14">
        <v>35.61</v>
      </c>
      <c r="G625" s="9"/>
      <c r="H625" s="9"/>
      <c r="I625" s="9"/>
      <c r="J625" s="9"/>
      <c r="K625" s="9"/>
      <c r="L625" s="14"/>
      <c r="M625" s="29"/>
      <c r="O625" s="135"/>
      <c r="P625" s="135"/>
    </row>
    <row r="626" spans="2:16" s="1" customFormat="1" ht="12.75" customHeight="1" x14ac:dyDescent="0.25">
      <c r="B626" s="9"/>
      <c r="C626" s="28" t="s">
        <v>279</v>
      </c>
      <c r="D626" s="9"/>
      <c r="E626" s="141"/>
      <c r="F626" s="14">
        <v>66.430000000000007</v>
      </c>
      <c r="G626" s="9"/>
      <c r="H626" s="9"/>
      <c r="I626" s="9"/>
      <c r="J626" s="9"/>
      <c r="K626" s="9"/>
      <c r="L626" s="14"/>
      <c r="M626" s="29"/>
      <c r="O626" s="135"/>
      <c r="P626" s="135"/>
    </row>
    <row r="627" spans="2:16" s="1" customFormat="1" ht="12.75" customHeight="1" x14ac:dyDescent="0.25">
      <c r="B627" s="9"/>
      <c r="C627" s="28" t="s">
        <v>280</v>
      </c>
      <c r="D627" s="9"/>
      <c r="E627" s="141"/>
      <c r="F627" s="14">
        <v>79.709999999999994</v>
      </c>
      <c r="G627" s="9"/>
      <c r="H627" s="9"/>
      <c r="I627" s="9"/>
      <c r="J627" s="9"/>
      <c r="K627" s="9"/>
      <c r="L627" s="14"/>
      <c r="M627" s="29"/>
      <c r="O627" s="135"/>
      <c r="P627" s="135"/>
    </row>
    <row r="628" spans="2:16" s="1" customFormat="1" ht="12.75" customHeight="1" x14ac:dyDescent="0.25">
      <c r="B628" s="9"/>
      <c r="C628" s="28" t="s">
        <v>181</v>
      </c>
      <c r="D628" s="9"/>
      <c r="E628" s="141"/>
      <c r="F628" s="14">
        <v>66.430000000000007</v>
      </c>
      <c r="G628" s="9"/>
      <c r="H628" s="9"/>
      <c r="I628" s="9"/>
      <c r="J628" s="9"/>
      <c r="K628" s="9"/>
      <c r="L628" s="14"/>
      <c r="M628" s="29"/>
      <c r="O628" s="135"/>
      <c r="P628" s="135"/>
    </row>
    <row r="629" spans="2:16" s="1" customFormat="1" ht="12.75" customHeight="1" x14ac:dyDescent="0.25">
      <c r="B629" s="9"/>
      <c r="C629" s="28" t="s">
        <v>281</v>
      </c>
      <c r="D629" s="9"/>
      <c r="E629" s="141"/>
      <c r="F629" s="14">
        <v>53.14</v>
      </c>
      <c r="G629" s="9"/>
      <c r="H629" s="9"/>
      <c r="I629" s="9"/>
      <c r="J629" s="9"/>
      <c r="K629" s="9"/>
      <c r="L629" s="14"/>
      <c r="M629" s="29"/>
      <c r="O629" s="135"/>
      <c r="P629" s="135"/>
    </row>
    <row r="630" spans="2:16" s="1" customFormat="1" ht="12.75" customHeight="1" x14ac:dyDescent="0.25">
      <c r="B630" s="9"/>
      <c r="C630" s="28" t="s">
        <v>91</v>
      </c>
      <c r="D630" s="9"/>
      <c r="E630" s="141"/>
      <c r="F630" s="14">
        <v>87.5</v>
      </c>
      <c r="G630" s="9"/>
      <c r="H630" s="9"/>
      <c r="I630" s="9"/>
      <c r="J630" s="9"/>
      <c r="K630" s="9"/>
      <c r="L630" s="14"/>
      <c r="M630" s="29"/>
      <c r="O630" s="135"/>
      <c r="P630" s="135"/>
    </row>
    <row r="631" spans="2:16" s="1" customFormat="1" ht="12.75" customHeight="1" x14ac:dyDescent="0.25">
      <c r="B631" s="9"/>
      <c r="C631" s="28" t="s">
        <v>52</v>
      </c>
      <c r="D631" s="9"/>
      <c r="E631" s="141"/>
      <c r="F631" s="14">
        <v>262.5</v>
      </c>
      <c r="G631" s="9"/>
      <c r="H631" s="9"/>
      <c r="I631" s="9"/>
      <c r="J631" s="9"/>
      <c r="K631" s="9"/>
      <c r="L631" s="14"/>
      <c r="M631" s="29"/>
      <c r="O631" s="135"/>
      <c r="P631" s="135"/>
    </row>
    <row r="632" spans="2:16" s="4" customFormat="1" ht="72" customHeight="1" x14ac:dyDescent="0.25">
      <c r="B632" s="9">
        <v>46</v>
      </c>
      <c r="C632" s="27" t="s">
        <v>282</v>
      </c>
      <c r="D632" s="10">
        <v>1</v>
      </c>
      <c r="E632" s="140" t="s">
        <v>1910</v>
      </c>
      <c r="F632" s="11">
        <f>SUM(F633:F677)</f>
        <v>23260.699999999997</v>
      </c>
      <c r="G632" s="10"/>
      <c r="H632" s="10"/>
      <c r="I632" s="10"/>
      <c r="J632" s="10"/>
      <c r="K632" s="10"/>
      <c r="L632" s="11">
        <f>SUM(F632:K632)</f>
        <v>23260.699999999997</v>
      </c>
      <c r="M632" s="29"/>
      <c r="O632" s="139"/>
      <c r="P632" s="139"/>
    </row>
    <row r="633" spans="2:16" s="1" customFormat="1" ht="12.75" customHeight="1" x14ac:dyDescent="0.25">
      <c r="B633" s="9"/>
      <c r="C633" s="28" t="s">
        <v>151</v>
      </c>
      <c r="D633" s="9"/>
      <c r="E633" s="146"/>
      <c r="F633" s="14">
        <v>663.78</v>
      </c>
      <c r="G633" s="9"/>
      <c r="H633" s="9"/>
      <c r="I633" s="9"/>
      <c r="J633" s="9"/>
      <c r="K633" s="9"/>
      <c r="L633" s="14"/>
      <c r="M633" s="29"/>
      <c r="O633" s="135"/>
      <c r="P633" s="135"/>
    </row>
    <row r="634" spans="2:16" s="1" customFormat="1" ht="12.75" customHeight="1" x14ac:dyDescent="0.25">
      <c r="B634" s="9"/>
      <c r="C634" s="28" t="s">
        <v>152</v>
      </c>
      <c r="D634" s="9"/>
      <c r="E634" s="141"/>
      <c r="F634" s="14">
        <v>189.64</v>
      </c>
      <c r="G634" s="9"/>
      <c r="H634" s="9"/>
      <c r="I634" s="9"/>
      <c r="J634" s="9"/>
      <c r="K634" s="9"/>
      <c r="L634" s="14"/>
      <c r="M634" s="29"/>
      <c r="O634" s="135"/>
      <c r="P634" s="135"/>
    </row>
    <row r="635" spans="2:16" s="1" customFormat="1" ht="12.75" customHeight="1" x14ac:dyDescent="0.25">
      <c r="B635" s="9"/>
      <c r="C635" s="28" t="s">
        <v>153</v>
      </c>
      <c r="D635" s="9"/>
      <c r="E635" s="141"/>
      <c r="F635" s="14">
        <v>94.83</v>
      </c>
      <c r="G635" s="9"/>
      <c r="H635" s="9"/>
      <c r="I635" s="9"/>
      <c r="J635" s="9"/>
      <c r="K635" s="9"/>
      <c r="L635" s="14"/>
      <c r="M635" s="29"/>
      <c r="O635" s="135"/>
      <c r="P635" s="135"/>
    </row>
    <row r="636" spans="2:16" s="1" customFormat="1" ht="12.75" customHeight="1" x14ac:dyDescent="0.25">
      <c r="B636" s="9"/>
      <c r="C636" s="28" t="s">
        <v>77</v>
      </c>
      <c r="D636" s="9"/>
      <c r="E636" s="141"/>
      <c r="F636" s="14">
        <v>706.11</v>
      </c>
      <c r="G636" s="9"/>
      <c r="H636" s="9"/>
      <c r="I636" s="9"/>
      <c r="J636" s="9"/>
      <c r="K636" s="9"/>
      <c r="L636" s="14"/>
      <c r="M636" s="29"/>
      <c r="O636" s="135"/>
      <c r="P636" s="135"/>
    </row>
    <row r="637" spans="2:16" s="1" customFormat="1" ht="12.75" customHeight="1" x14ac:dyDescent="0.25">
      <c r="B637" s="9"/>
      <c r="C637" s="28" t="s">
        <v>78</v>
      </c>
      <c r="D637" s="9"/>
      <c r="E637" s="141"/>
      <c r="F637" s="14">
        <v>242.11</v>
      </c>
      <c r="G637" s="9"/>
      <c r="H637" s="9"/>
      <c r="I637" s="9"/>
      <c r="J637" s="9"/>
      <c r="K637" s="9"/>
      <c r="L637" s="14"/>
      <c r="M637" s="29"/>
      <c r="O637" s="135"/>
      <c r="P637" s="135"/>
    </row>
    <row r="638" spans="2:16" s="1" customFormat="1" ht="12.75" customHeight="1" x14ac:dyDescent="0.25">
      <c r="B638" s="9"/>
      <c r="C638" s="28" t="s">
        <v>265</v>
      </c>
      <c r="D638" s="9"/>
      <c r="E638" s="141"/>
      <c r="F638" s="14">
        <v>242.28</v>
      </c>
      <c r="G638" s="9"/>
      <c r="H638" s="9"/>
      <c r="I638" s="9"/>
      <c r="J638" s="9"/>
      <c r="K638" s="9"/>
      <c r="L638" s="14"/>
      <c r="M638" s="29"/>
      <c r="O638" s="135"/>
      <c r="P638" s="135"/>
    </row>
    <row r="639" spans="2:16" s="1" customFormat="1" ht="12.75" customHeight="1" x14ac:dyDescent="0.25">
      <c r="B639" s="9"/>
      <c r="C639" s="28" t="s">
        <v>266</v>
      </c>
      <c r="D639" s="9"/>
      <c r="E639" s="141"/>
      <c r="F639" s="14">
        <v>69.22</v>
      </c>
      <c r="G639" s="9"/>
      <c r="H639" s="9"/>
      <c r="I639" s="9"/>
      <c r="J639" s="9"/>
      <c r="K639" s="9"/>
      <c r="L639" s="14"/>
      <c r="M639" s="29"/>
      <c r="O639" s="135"/>
      <c r="P639" s="135"/>
    </row>
    <row r="640" spans="2:16" s="1" customFormat="1" ht="12.75" customHeight="1" x14ac:dyDescent="0.25">
      <c r="B640" s="9"/>
      <c r="C640" s="28" t="s">
        <v>267</v>
      </c>
      <c r="D640" s="9"/>
      <c r="E640" s="141"/>
      <c r="F640" s="14">
        <v>34.61</v>
      </c>
      <c r="G640" s="9"/>
      <c r="H640" s="9"/>
      <c r="I640" s="9"/>
      <c r="J640" s="9"/>
      <c r="K640" s="9"/>
      <c r="L640" s="14"/>
      <c r="M640" s="29"/>
      <c r="O640" s="135"/>
      <c r="P640" s="135"/>
    </row>
    <row r="641" spans="2:16" s="1" customFormat="1" ht="12.75" customHeight="1" x14ac:dyDescent="0.25">
      <c r="B641" s="9"/>
      <c r="C641" s="28" t="s">
        <v>79</v>
      </c>
      <c r="D641" s="9"/>
      <c r="E641" s="141"/>
      <c r="F641" s="14">
        <v>281.64</v>
      </c>
      <c r="G641" s="9"/>
      <c r="H641" s="9"/>
      <c r="I641" s="9"/>
      <c r="J641" s="9"/>
      <c r="K641" s="9"/>
      <c r="L641" s="14"/>
      <c r="M641" s="29"/>
      <c r="O641" s="135"/>
      <c r="P641" s="135"/>
    </row>
    <row r="642" spans="2:16" s="1" customFormat="1" ht="12.75" customHeight="1" x14ac:dyDescent="0.25">
      <c r="B642" s="9"/>
      <c r="C642" s="28" t="s">
        <v>80</v>
      </c>
      <c r="D642" s="9"/>
      <c r="E642" s="141"/>
      <c r="F642" s="14">
        <v>64.47</v>
      </c>
      <c r="G642" s="9"/>
      <c r="H642" s="9"/>
      <c r="I642" s="9"/>
      <c r="J642" s="9"/>
      <c r="K642" s="9"/>
      <c r="L642" s="14"/>
      <c r="M642" s="29"/>
      <c r="O642" s="135"/>
      <c r="P642" s="135"/>
    </row>
    <row r="643" spans="2:16" s="1" customFormat="1" ht="12.75" customHeight="1" x14ac:dyDescent="0.25">
      <c r="B643" s="9"/>
      <c r="C643" s="28" t="s">
        <v>268</v>
      </c>
      <c r="D643" s="9"/>
      <c r="E643" s="141"/>
      <c r="F643" s="14">
        <v>505.57</v>
      </c>
      <c r="G643" s="9"/>
      <c r="H643" s="9"/>
      <c r="I643" s="9"/>
      <c r="J643" s="9"/>
      <c r="K643" s="9"/>
      <c r="L643" s="14"/>
      <c r="M643" s="29"/>
      <c r="O643" s="135"/>
      <c r="P643" s="135"/>
    </row>
    <row r="644" spans="2:16" s="1" customFormat="1" ht="12.75" customHeight="1" x14ac:dyDescent="0.25">
      <c r="B644" s="9"/>
      <c r="C644" s="28" t="s">
        <v>269</v>
      </c>
      <c r="D644" s="9"/>
      <c r="E644" s="141"/>
      <c r="F644" s="14">
        <v>144.44999999999999</v>
      </c>
      <c r="G644" s="9"/>
      <c r="H644" s="9"/>
      <c r="I644" s="9"/>
      <c r="J644" s="9"/>
      <c r="K644" s="9"/>
      <c r="L644" s="14"/>
      <c r="M644" s="29"/>
      <c r="O644" s="135"/>
      <c r="P644" s="135"/>
    </row>
    <row r="645" spans="2:16" s="1" customFormat="1" ht="12.75" customHeight="1" x14ac:dyDescent="0.25">
      <c r="B645" s="9"/>
      <c r="C645" s="28" t="s">
        <v>270</v>
      </c>
      <c r="D645" s="9"/>
      <c r="E645" s="141"/>
      <c r="F645" s="14">
        <v>72.22</v>
      </c>
      <c r="G645" s="9"/>
      <c r="H645" s="9"/>
      <c r="I645" s="9"/>
      <c r="J645" s="9"/>
      <c r="K645" s="9"/>
      <c r="L645" s="14"/>
      <c r="M645" s="29"/>
      <c r="O645" s="135"/>
      <c r="P645" s="135"/>
    </row>
    <row r="646" spans="2:16" s="1" customFormat="1" ht="12.75" customHeight="1" x14ac:dyDescent="0.25">
      <c r="B646" s="9"/>
      <c r="C646" s="28" t="s">
        <v>81</v>
      </c>
      <c r="D646" s="9"/>
      <c r="E646" s="141"/>
      <c r="F646" s="14">
        <v>480.87</v>
      </c>
      <c r="G646" s="9"/>
      <c r="H646" s="9"/>
      <c r="I646" s="9"/>
      <c r="J646" s="9"/>
      <c r="K646" s="9"/>
      <c r="L646" s="14"/>
      <c r="M646" s="29"/>
      <c r="O646" s="135"/>
      <c r="P646" s="135"/>
    </row>
    <row r="647" spans="2:16" s="1" customFormat="1" ht="12.75" customHeight="1" x14ac:dyDescent="0.25">
      <c r="B647" s="9"/>
      <c r="C647" s="28" t="s">
        <v>82</v>
      </c>
      <c r="D647" s="9"/>
      <c r="E647" s="141"/>
      <c r="F647" s="14">
        <v>241.37</v>
      </c>
      <c r="G647" s="9"/>
      <c r="H647" s="9"/>
      <c r="I647" s="9"/>
      <c r="J647" s="9"/>
      <c r="K647" s="9"/>
      <c r="L647" s="14"/>
      <c r="M647" s="29"/>
      <c r="O647" s="135"/>
      <c r="P647" s="135"/>
    </row>
    <row r="648" spans="2:16" s="1" customFormat="1" ht="12.75" customHeight="1" x14ac:dyDescent="0.25">
      <c r="B648" s="9"/>
      <c r="C648" s="28" t="s">
        <v>271</v>
      </c>
      <c r="D648" s="9"/>
      <c r="E648" s="141"/>
      <c r="F648" s="14">
        <v>92.58</v>
      </c>
      <c r="G648" s="9"/>
      <c r="H648" s="9"/>
      <c r="I648" s="9"/>
      <c r="J648" s="9"/>
      <c r="K648" s="9"/>
      <c r="L648" s="14"/>
      <c r="M648" s="29"/>
      <c r="O648" s="135"/>
      <c r="P648" s="135"/>
    </row>
    <row r="649" spans="2:16" s="1" customFormat="1" ht="12.75" customHeight="1" x14ac:dyDescent="0.25">
      <c r="B649" s="9"/>
      <c r="C649" s="28" t="s">
        <v>272</v>
      </c>
      <c r="D649" s="9"/>
      <c r="E649" s="141"/>
      <c r="F649" s="14">
        <v>26.44</v>
      </c>
      <c r="G649" s="9"/>
      <c r="H649" s="9"/>
      <c r="I649" s="9"/>
      <c r="J649" s="9"/>
      <c r="K649" s="9"/>
      <c r="L649" s="14"/>
      <c r="M649" s="29"/>
      <c r="O649" s="135"/>
      <c r="P649" s="135"/>
    </row>
    <row r="650" spans="2:16" s="1" customFormat="1" ht="12.75" customHeight="1" x14ac:dyDescent="0.25">
      <c r="B650" s="9"/>
      <c r="C650" s="28" t="s">
        <v>273</v>
      </c>
      <c r="D650" s="9"/>
      <c r="E650" s="141"/>
      <c r="F650" s="14">
        <v>13.22</v>
      </c>
      <c r="G650" s="9"/>
      <c r="H650" s="9"/>
      <c r="I650" s="9"/>
      <c r="J650" s="9"/>
      <c r="K650" s="9"/>
      <c r="L650" s="14"/>
      <c r="M650" s="29"/>
      <c r="O650" s="135"/>
      <c r="P650" s="135"/>
    </row>
    <row r="651" spans="2:16" s="1" customFormat="1" ht="12.75" customHeight="1" x14ac:dyDescent="0.25">
      <c r="B651" s="9"/>
      <c r="C651" s="28" t="s">
        <v>83</v>
      </c>
      <c r="D651" s="9"/>
      <c r="E651" s="141"/>
      <c r="F651" s="14">
        <v>108.09</v>
      </c>
      <c r="G651" s="9"/>
      <c r="H651" s="9"/>
      <c r="I651" s="9"/>
      <c r="J651" s="9"/>
      <c r="K651" s="9"/>
      <c r="L651" s="14"/>
      <c r="M651" s="29"/>
      <c r="O651" s="135"/>
      <c r="P651" s="135"/>
    </row>
    <row r="652" spans="2:16" s="1" customFormat="1" ht="12.75" customHeight="1" x14ac:dyDescent="0.25">
      <c r="B652" s="9"/>
      <c r="C652" s="28" t="s">
        <v>84</v>
      </c>
      <c r="D652" s="9"/>
      <c r="E652" s="141"/>
      <c r="F652" s="14">
        <v>24.16</v>
      </c>
      <c r="G652" s="9"/>
      <c r="H652" s="9"/>
      <c r="I652" s="9"/>
      <c r="J652" s="9"/>
      <c r="K652" s="9"/>
      <c r="L652" s="14"/>
      <c r="M652" s="29"/>
      <c r="O652" s="135"/>
      <c r="P652" s="135"/>
    </row>
    <row r="653" spans="2:16" s="1" customFormat="1" ht="12.75" customHeight="1" x14ac:dyDescent="0.25">
      <c r="B653" s="9"/>
      <c r="C653" s="28" t="s">
        <v>155</v>
      </c>
      <c r="D653" s="9"/>
      <c r="E653" s="141"/>
      <c r="F653" s="14">
        <v>37.4</v>
      </c>
      <c r="G653" s="9"/>
      <c r="H653" s="9"/>
      <c r="I653" s="9"/>
      <c r="J653" s="9"/>
      <c r="K653" s="9"/>
      <c r="L653" s="14"/>
      <c r="M653" s="29"/>
      <c r="O653" s="135"/>
      <c r="P653" s="135"/>
    </row>
    <row r="654" spans="2:16" s="1" customFormat="1" ht="12.75" customHeight="1" x14ac:dyDescent="0.25">
      <c r="B654" s="9"/>
      <c r="C654" s="28" t="s">
        <v>156</v>
      </c>
      <c r="D654" s="9"/>
      <c r="E654" s="141"/>
      <c r="F654" s="14">
        <v>10.68</v>
      </c>
      <c r="G654" s="9"/>
      <c r="H654" s="9"/>
      <c r="I654" s="9"/>
      <c r="J654" s="9"/>
      <c r="K654" s="9"/>
      <c r="L654" s="14"/>
      <c r="M654" s="29"/>
      <c r="O654" s="135"/>
      <c r="P654" s="135"/>
    </row>
    <row r="655" spans="2:16" s="1" customFormat="1" ht="12.75" customHeight="1" x14ac:dyDescent="0.25">
      <c r="B655" s="9"/>
      <c r="C655" s="28" t="s">
        <v>157</v>
      </c>
      <c r="D655" s="9"/>
      <c r="E655" s="141"/>
      <c r="F655" s="14">
        <v>5.34</v>
      </c>
      <c r="G655" s="9"/>
      <c r="H655" s="9"/>
      <c r="I655" s="9"/>
      <c r="J655" s="9"/>
      <c r="K655" s="9"/>
      <c r="L655" s="14"/>
      <c r="M655" s="29"/>
      <c r="O655" s="135"/>
      <c r="P655" s="135"/>
    </row>
    <row r="656" spans="2:16" s="1" customFormat="1" ht="12.75" customHeight="1" x14ac:dyDescent="0.25">
      <c r="B656" s="9"/>
      <c r="C656" s="28" t="s">
        <v>85</v>
      </c>
      <c r="D656" s="9"/>
      <c r="E656" s="141"/>
      <c r="F656" s="14">
        <v>32.06</v>
      </c>
      <c r="G656" s="9"/>
      <c r="H656" s="9"/>
      <c r="I656" s="9"/>
      <c r="J656" s="9"/>
      <c r="K656" s="9"/>
      <c r="L656" s="14"/>
      <c r="M656" s="29"/>
      <c r="O656" s="135"/>
      <c r="P656" s="135"/>
    </row>
    <row r="657" spans="2:16" s="1" customFormat="1" ht="12.75" customHeight="1" x14ac:dyDescent="0.25">
      <c r="B657" s="9"/>
      <c r="C657" s="28" t="s">
        <v>86</v>
      </c>
      <c r="D657" s="9"/>
      <c r="E657" s="141"/>
      <c r="F657" s="14">
        <v>21.37</v>
      </c>
      <c r="G657" s="9"/>
      <c r="H657" s="9"/>
      <c r="I657" s="9"/>
      <c r="J657" s="9"/>
      <c r="K657" s="9"/>
      <c r="L657" s="14"/>
      <c r="M657" s="29"/>
      <c r="O657" s="135"/>
      <c r="P657" s="135"/>
    </row>
    <row r="658" spans="2:16" s="1" customFormat="1" ht="12.75" customHeight="1" x14ac:dyDescent="0.25">
      <c r="B658" s="9"/>
      <c r="C658" s="28" t="s">
        <v>158</v>
      </c>
      <c r="D658" s="9"/>
      <c r="E658" s="141"/>
      <c r="F658" s="14">
        <v>6041.9</v>
      </c>
      <c r="G658" s="9"/>
      <c r="H658" s="9"/>
      <c r="I658" s="9"/>
      <c r="J658" s="9"/>
      <c r="K658" s="9"/>
      <c r="L658" s="14"/>
      <c r="M658" s="29"/>
      <c r="O658" s="135"/>
      <c r="P658" s="135"/>
    </row>
    <row r="659" spans="2:16" s="1" customFormat="1" ht="12.75" customHeight="1" x14ac:dyDescent="0.25">
      <c r="B659" s="9"/>
      <c r="C659" s="28" t="s">
        <v>159</v>
      </c>
      <c r="D659" s="9"/>
      <c r="E659" s="141"/>
      <c r="F659" s="14">
        <v>1726.25</v>
      </c>
      <c r="G659" s="9"/>
      <c r="H659" s="9"/>
      <c r="I659" s="9"/>
      <c r="J659" s="9"/>
      <c r="K659" s="9"/>
      <c r="L659" s="14"/>
      <c r="M659" s="29"/>
      <c r="O659" s="135"/>
      <c r="P659" s="135"/>
    </row>
    <row r="660" spans="2:16" s="1" customFormat="1" ht="12.75" customHeight="1" x14ac:dyDescent="0.25">
      <c r="B660" s="9"/>
      <c r="C660" s="28" t="s">
        <v>160</v>
      </c>
      <c r="D660" s="9"/>
      <c r="E660" s="141"/>
      <c r="F660" s="14">
        <v>863.14</v>
      </c>
      <c r="G660" s="9"/>
      <c r="H660" s="9"/>
      <c r="I660" s="9"/>
      <c r="J660" s="9"/>
      <c r="K660" s="9"/>
      <c r="L660" s="14"/>
      <c r="M660" s="29"/>
      <c r="O660" s="135"/>
      <c r="P660" s="135"/>
    </row>
    <row r="661" spans="2:16" s="1" customFormat="1" ht="12.75" customHeight="1" x14ac:dyDescent="0.25">
      <c r="B661" s="9"/>
      <c r="C661" s="28" t="s">
        <v>87</v>
      </c>
      <c r="D661" s="9"/>
      <c r="E661" s="141"/>
      <c r="F661" s="14">
        <v>6389.18</v>
      </c>
      <c r="G661" s="9"/>
      <c r="H661" s="9"/>
      <c r="I661" s="9"/>
      <c r="J661" s="9"/>
      <c r="K661" s="9"/>
      <c r="L661" s="14"/>
      <c r="M661" s="29"/>
      <c r="O661" s="135"/>
      <c r="P661" s="135"/>
    </row>
    <row r="662" spans="2:16" s="1" customFormat="1" ht="12.75" customHeight="1" x14ac:dyDescent="0.25">
      <c r="B662" s="9"/>
      <c r="C662" s="28" t="s">
        <v>88</v>
      </c>
      <c r="D662" s="9"/>
      <c r="E662" s="141"/>
      <c r="F662" s="14">
        <v>2242.1</v>
      </c>
      <c r="G662" s="9"/>
      <c r="H662" s="9"/>
      <c r="I662" s="9"/>
      <c r="J662" s="9"/>
      <c r="K662" s="9"/>
      <c r="L662" s="14"/>
      <c r="M662" s="29"/>
      <c r="O662" s="135"/>
      <c r="P662" s="135"/>
    </row>
    <row r="663" spans="2:16" s="1" customFormat="1" ht="12.75" customHeight="1" x14ac:dyDescent="0.25">
      <c r="B663" s="9"/>
      <c r="C663" s="28" t="s">
        <v>278</v>
      </c>
      <c r="D663" s="9"/>
      <c r="E663" s="141"/>
      <c r="F663" s="14">
        <v>124.3</v>
      </c>
      <c r="G663" s="9"/>
      <c r="H663" s="9"/>
      <c r="I663" s="9"/>
      <c r="J663" s="9"/>
      <c r="K663" s="9"/>
      <c r="L663" s="14"/>
      <c r="M663" s="29"/>
      <c r="O663" s="135"/>
      <c r="P663" s="135"/>
    </row>
    <row r="664" spans="2:16" s="1" customFormat="1" ht="12.75" customHeight="1" x14ac:dyDescent="0.25">
      <c r="B664" s="9"/>
      <c r="C664" s="28" t="s">
        <v>283</v>
      </c>
      <c r="D664" s="9"/>
      <c r="E664" s="141"/>
      <c r="F664" s="14">
        <v>35.51</v>
      </c>
      <c r="G664" s="9"/>
      <c r="H664" s="9"/>
      <c r="I664" s="9"/>
      <c r="J664" s="9"/>
      <c r="K664" s="9"/>
      <c r="L664" s="14"/>
      <c r="M664" s="29"/>
      <c r="O664" s="135"/>
      <c r="P664" s="135"/>
    </row>
    <row r="665" spans="2:16" s="1" customFormat="1" ht="12.75" customHeight="1" x14ac:dyDescent="0.25">
      <c r="B665" s="9"/>
      <c r="C665" s="28" t="s">
        <v>284</v>
      </c>
      <c r="D665" s="9"/>
      <c r="E665" s="141"/>
      <c r="F665" s="14">
        <v>17.75</v>
      </c>
      <c r="G665" s="9"/>
      <c r="H665" s="9"/>
      <c r="I665" s="9"/>
      <c r="J665" s="9"/>
      <c r="K665" s="9"/>
      <c r="L665" s="14"/>
      <c r="M665" s="29"/>
      <c r="O665" s="135"/>
      <c r="P665" s="135"/>
    </row>
    <row r="666" spans="2:16" s="1" customFormat="1" ht="12.75" customHeight="1" x14ac:dyDescent="0.25">
      <c r="B666" s="9"/>
      <c r="C666" s="28" t="s">
        <v>89</v>
      </c>
      <c r="D666" s="9"/>
      <c r="E666" s="141"/>
      <c r="F666" s="14">
        <v>134.88</v>
      </c>
      <c r="G666" s="9"/>
      <c r="H666" s="9"/>
      <c r="I666" s="9"/>
      <c r="J666" s="9"/>
      <c r="K666" s="9"/>
      <c r="L666" s="14"/>
      <c r="M666" s="29"/>
      <c r="O666" s="135"/>
      <c r="P666" s="135"/>
    </row>
    <row r="667" spans="2:16" s="1" customFormat="1" ht="12.75" customHeight="1" x14ac:dyDescent="0.25">
      <c r="B667" s="9"/>
      <c r="C667" s="28" t="s">
        <v>90</v>
      </c>
      <c r="D667" s="9"/>
      <c r="E667" s="141"/>
      <c r="F667" s="14">
        <v>42.68</v>
      </c>
      <c r="G667" s="9"/>
      <c r="H667" s="9"/>
      <c r="I667" s="9"/>
      <c r="J667" s="9"/>
      <c r="K667" s="9"/>
      <c r="L667" s="14"/>
      <c r="M667" s="29"/>
      <c r="O667" s="135"/>
      <c r="P667" s="135"/>
    </row>
    <row r="668" spans="2:16" s="1" customFormat="1" ht="12.75" customHeight="1" x14ac:dyDescent="0.25">
      <c r="B668" s="9"/>
      <c r="C668" s="28" t="s">
        <v>279</v>
      </c>
      <c r="D668" s="9"/>
      <c r="E668" s="141"/>
      <c r="F668" s="14">
        <v>328.47</v>
      </c>
      <c r="G668" s="9"/>
      <c r="H668" s="9"/>
      <c r="I668" s="9"/>
      <c r="J668" s="9"/>
      <c r="K668" s="9"/>
      <c r="L668" s="14"/>
      <c r="M668" s="29"/>
      <c r="O668" s="135"/>
      <c r="P668" s="135"/>
    </row>
    <row r="669" spans="2:16" s="1" customFormat="1" ht="12.75" customHeight="1" x14ac:dyDescent="0.25">
      <c r="B669" s="9"/>
      <c r="C669" s="28" t="s">
        <v>285</v>
      </c>
      <c r="D669" s="9"/>
      <c r="E669" s="141"/>
      <c r="F669" s="14">
        <v>93.85</v>
      </c>
      <c r="G669" s="9"/>
      <c r="H669" s="9"/>
      <c r="I669" s="9"/>
      <c r="J669" s="9"/>
      <c r="K669" s="9"/>
      <c r="L669" s="14"/>
      <c r="M669" s="29"/>
      <c r="O669" s="135"/>
      <c r="P669" s="135"/>
    </row>
    <row r="670" spans="2:16" s="1" customFormat="1" ht="12.75" customHeight="1" x14ac:dyDescent="0.25">
      <c r="B670" s="9"/>
      <c r="C670" s="28" t="s">
        <v>286</v>
      </c>
      <c r="D670" s="9"/>
      <c r="E670" s="141"/>
      <c r="F670" s="14">
        <v>46.93</v>
      </c>
      <c r="G670" s="9"/>
      <c r="H670" s="9"/>
      <c r="I670" s="9"/>
      <c r="J670" s="9"/>
      <c r="K670" s="9"/>
      <c r="L670" s="14"/>
      <c r="M670" s="29"/>
      <c r="O670" s="135"/>
      <c r="P670" s="135"/>
    </row>
    <row r="671" spans="2:16" s="1" customFormat="1" ht="12.75" customHeight="1" x14ac:dyDescent="0.25">
      <c r="B671" s="9"/>
      <c r="C671" s="28" t="s">
        <v>280</v>
      </c>
      <c r="D671" s="9"/>
      <c r="E671" s="141"/>
      <c r="F671" s="14">
        <v>281.55</v>
      </c>
      <c r="G671" s="9"/>
      <c r="H671" s="9"/>
      <c r="I671" s="9"/>
      <c r="J671" s="9"/>
      <c r="K671" s="9"/>
      <c r="L671" s="14"/>
      <c r="M671" s="29"/>
      <c r="O671" s="135"/>
      <c r="P671" s="135"/>
    </row>
    <row r="672" spans="2:16" s="1" customFormat="1" ht="12.75" customHeight="1" x14ac:dyDescent="0.25">
      <c r="B672" s="9"/>
      <c r="C672" s="28" t="s">
        <v>281</v>
      </c>
      <c r="D672" s="9"/>
      <c r="E672" s="141"/>
      <c r="F672" s="14">
        <v>187.7</v>
      </c>
      <c r="G672" s="9"/>
      <c r="H672" s="9"/>
      <c r="I672" s="9"/>
      <c r="J672" s="9"/>
      <c r="K672" s="9"/>
      <c r="L672" s="14"/>
      <c r="M672" s="29"/>
      <c r="O672" s="135"/>
      <c r="P672" s="135"/>
    </row>
    <row r="673" spans="2:16" s="1" customFormat="1" ht="12.75" customHeight="1" x14ac:dyDescent="0.25">
      <c r="B673" s="9"/>
      <c r="C673" s="28" t="s">
        <v>274</v>
      </c>
      <c r="D673" s="9"/>
      <c r="E673" s="141"/>
      <c r="F673" s="14">
        <v>105</v>
      </c>
      <c r="G673" s="9"/>
      <c r="H673" s="9"/>
      <c r="I673" s="9"/>
      <c r="J673" s="9"/>
      <c r="K673" s="9"/>
      <c r="L673" s="14"/>
      <c r="M673" s="29"/>
      <c r="O673" s="135"/>
      <c r="P673" s="135"/>
    </row>
    <row r="674" spans="2:16" s="1" customFormat="1" ht="12.75" customHeight="1" x14ac:dyDescent="0.25">
      <c r="B674" s="9"/>
      <c r="C674" s="28" t="s">
        <v>275</v>
      </c>
      <c r="D674" s="9"/>
      <c r="E674" s="141"/>
      <c r="F674" s="14">
        <v>30</v>
      </c>
      <c r="G674" s="9"/>
      <c r="H674" s="9"/>
      <c r="I674" s="9"/>
      <c r="J674" s="9"/>
      <c r="K674" s="9"/>
      <c r="L674" s="14"/>
      <c r="M674" s="29"/>
      <c r="O674" s="135"/>
      <c r="P674" s="135"/>
    </row>
    <row r="675" spans="2:16" s="1" customFormat="1" ht="12.75" customHeight="1" x14ac:dyDescent="0.25">
      <c r="B675" s="9"/>
      <c r="C675" s="28" t="s">
        <v>276</v>
      </c>
      <c r="D675" s="9"/>
      <c r="E675" s="141"/>
      <c r="F675" s="14">
        <v>15</v>
      </c>
      <c r="G675" s="9"/>
      <c r="H675" s="9"/>
      <c r="I675" s="9"/>
      <c r="J675" s="9"/>
      <c r="K675" s="9"/>
      <c r="L675" s="14"/>
      <c r="M675" s="29"/>
      <c r="O675" s="135"/>
      <c r="P675" s="135"/>
    </row>
    <row r="676" spans="2:16" s="1" customFormat="1" ht="12.75" customHeight="1" x14ac:dyDescent="0.25">
      <c r="B676" s="9"/>
      <c r="C676" s="28" t="s">
        <v>91</v>
      </c>
      <c r="D676" s="9"/>
      <c r="E676" s="141"/>
      <c r="F676" s="14">
        <v>90</v>
      </c>
      <c r="G676" s="9"/>
      <c r="H676" s="9"/>
      <c r="I676" s="9"/>
      <c r="J676" s="9"/>
      <c r="K676" s="9"/>
      <c r="L676" s="14"/>
      <c r="M676" s="29"/>
      <c r="O676" s="135"/>
      <c r="P676" s="135"/>
    </row>
    <row r="677" spans="2:16" s="1" customFormat="1" ht="12.75" customHeight="1" x14ac:dyDescent="0.25">
      <c r="B677" s="9"/>
      <c r="C677" s="28" t="s">
        <v>92</v>
      </c>
      <c r="D677" s="9"/>
      <c r="E677" s="141"/>
      <c r="F677" s="14">
        <v>60</v>
      </c>
      <c r="G677" s="9"/>
      <c r="H677" s="9"/>
      <c r="I677" s="9"/>
      <c r="J677" s="9"/>
      <c r="K677" s="9"/>
      <c r="L677" s="14"/>
      <c r="M677" s="29"/>
      <c r="O677" s="135"/>
      <c r="P677" s="135"/>
    </row>
    <row r="678" spans="2:16" s="4" customFormat="1" ht="36" customHeight="1" x14ac:dyDescent="0.25">
      <c r="B678" s="9">
        <v>47</v>
      </c>
      <c r="C678" s="27" t="s">
        <v>287</v>
      </c>
      <c r="D678" s="10">
        <v>3</v>
      </c>
      <c r="E678" s="140" t="s">
        <v>1911</v>
      </c>
      <c r="F678" s="11">
        <f>SUM(F679:F687)</f>
        <v>31524.499999999996</v>
      </c>
      <c r="G678" s="11">
        <f>SUM(G679:G687)</f>
        <v>-155.91</v>
      </c>
      <c r="H678" s="10"/>
      <c r="I678" s="10"/>
      <c r="J678" s="10"/>
      <c r="K678" s="10"/>
      <c r="L678" s="11">
        <f>SUM(F678:K678)</f>
        <v>31368.589999999997</v>
      </c>
      <c r="M678" s="29"/>
      <c r="O678" s="139"/>
      <c r="P678" s="139"/>
    </row>
    <row r="679" spans="2:16" s="1" customFormat="1" ht="12.75" customHeight="1" x14ac:dyDescent="0.25">
      <c r="B679" s="9"/>
      <c r="C679" s="28" t="s">
        <v>57</v>
      </c>
      <c r="D679" s="9"/>
      <c r="E679" s="141"/>
      <c r="F679" s="14">
        <v>2414.9699999999998</v>
      </c>
      <c r="G679" s="9"/>
      <c r="H679" s="9"/>
      <c r="I679" s="9"/>
      <c r="J679" s="9"/>
      <c r="K679" s="9"/>
      <c r="L679" s="14"/>
      <c r="M679" s="29"/>
      <c r="O679" s="135"/>
      <c r="P679" s="135"/>
    </row>
    <row r="680" spans="2:16" s="1" customFormat="1" ht="12.75" customHeight="1" x14ac:dyDescent="0.25">
      <c r="B680" s="9"/>
      <c r="C680" s="28" t="s">
        <v>174</v>
      </c>
      <c r="D680" s="9"/>
      <c r="E680" s="141"/>
      <c r="F680" s="14">
        <v>335.72</v>
      </c>
      <c r="G680" s="9"/>
      <c r="H680" s="9"/>
      <c r="I680" s="9"/>
      <c r="J680" s="9"/>
      <c r="K680" s="9"/>
      <c r="L680" s="14"/>
      <c r="M680" s="29"/>
      <c r="O680" s="135"/>
      <c r="P680" s="135"/>
    </row>
    <row r="681" spans="2:16" s="1" customFormat="1" ht="12.75" customHeight="1" x14ac:dyDescent="0.25">
      <c r="B681" s="9"/>
      <c r="C681" s="28" t="s">
        <v>96</v>
      </c>
      <c r="D681" s="9"/>
      <c r="E681" s="141"/>
      <c r="F681" s="14">
        <v>300</v>
      </c>
      <c r="G681" s="9"/>
      <c r="H681" s="9"/>
      <c r="I681" s="9"/>
      <c r="J681" s="9"/>
      <c r="K681" s="9"/>
      <c r="L681" s="14"/>
      <c r="M681" s="29"/>
      <c r="O681" s="135"/>
      <c r="P681" s="135"/>
    </row>
    <row r="682" spans="2:16" s="1" customFormat="1" ht="12.75" customHeight="1" x14ac:dyDescent="0.25">
      <c r="B682" s="9"/>
      <c r="C682" s="28" t="s">
        <v>30</v>
      </c>
      <c r="D682" s="9"/>
      <c r="E682" s="141"/>
      <c r="F682" s="14">
        <v>3094.13</v>
      </c>
      <c r="G682" s="9"/>
      <c r="H682" s="9"/>
      <c r="I682" s="9"/>
      <c r="J682" s="9"/>
      <c r="K682" s="9"/>
      <c r="L682" s="14"/>
      <c r="M682" s="29"/>
      <c r="O682" s="135"/>
      <c r="P682" s="135"/>
    </row>
    <row r="683" spans="2:16" s="1" customFormat="1" ht="12.75" customHeight="1" x14ac:dyDescent="0.25">
      <c r="B683" s="9"/>
      <c r="C683" s="28" t="s">
        <v>99</v>
      </c>
      <c r="D683" s="9"/>
      <c r="E683" s="141"/>
      <c r="F683" s="14">
        <v>3253.5</v>
      </c>
      <c r="G683" s="9"/>
      <c r="H683" s="9"/>
      <c r="I683" s="9"/>
      <c r="J683" s="9"/>
      <c r="K683" s="9"/>
      <c r="L683" s="14"/>
      <c r="M683" s="29"/>
      <c r="O683" s="135"/>
      <c r="P683" s="135"/>
    </row>
    <row r="684" spans="2:16" s="1" customFormat="1" ht="12.75" customHeight="1" x14ac:dyDescent="0.25">
      <c r="B684" s="9"/>
      <c r="C684" s="28" t="s">
        <v>60</v>
      </c>
      <c r="D684" s="9"/>
      <c r="E684" s="141"/>
      <c r="F684" s="14">
        <v>300.95999999999998</v>
      </c>
      <c r="G684" s="9"/>
      <c r="H684" s="9"/>
      <c r="I684" s="9"/>
      <c r="J684" s="9"/>
      <c r="K684" s="9"/>
      <c r="L684" s="14"/>
      <c r="M684" s="29"/>
      <c r="O684" s="135"/>
      <c r="P684" s="135"/>
    </row>
    <row r="685" spans="2:16" s="1" customFormat="1" ht="12.75" customHeight="1" x14ac:dyDescent="0.25">
      <c r="B685" s="9"/>
      <c r="C685" s="28" t="s">
        <v>133</v>
      </c>
      <c r="D685" s="9"/>
      <c r="E685" s="141"/>
      <c r="F685" s="14">
        <v>40.619999999999997</v>
      </c>
      <c r="G685" s="9"/>
      <c r="H685" s="9"/>
      <c r="I685" s="9"/>
      <c r="J685" s="9"/>
      <c r="K685" s="9"/>
      <c r="L685" s="14"/>
      <c r="M685" s="29"/>
      <c r="O685" s="135"/>
      <c r="P685" s="135"/>
    </row>
    <row r="686" spans="2:16" s="1" customFormat="1" ht="12.75" customHeight="1" x14ac:dyDescent="0.25">
      <c r="B686" s="9"/>
      <c r="C686" s="28" t="s">
        <v>37</v>
      </c>
      <c r="D686" s="9"/>
      <c r="E686" s="141"/>
      <c r="F686" s="14">
        <v>18396.12</v>
      </c>
      <c r="G686" s="9">
        <v>-155.91</v>
      </c>
      <c r="H686" s="9"/>
      <c r="I686" s="9"/>
      <c r="J686" s="9"/>
      <c r="K686" s="9"/>
      <c r="L686" s="14"/>
      <c r="M686" s="29"/>
      <c r="O686" s="135"/>
      <c r="P686" s="135" t="s">
        <v>1885</v>
      </c>
    </row>
    <row r="687" spans="2:16" s="1" customFormat="1" ht="12.75" customHeight="1" x14ac:dyDescent="0.25">
      <c r="B687" s="9"/>
      <c r="C687" s="28" t="s">
        <v>177</v>
      </c>
      <c r="D687" s="9"/>
      <c r="E687" s="141"/>
      <c r="F687" s="14">
        <v>3388.48</v>
      </c>
      <c r="G687" s="9"/>
      <c r="H687" s="9"/>
      <c r="I687" s="9"/>
      <c r="J687" s="9"/>
      <c r="K687" s="9"/>
      <c r="L687" s="14"/>
      <c r="M687" s="29"/>
      <c r="O687" s="135"/>
      <c r="P687" s="135"/>
    </row>
    <row r="688" spans="2:16" s="4" customFormat="1" ht="29.4" customHeight="1" x14ac:dyDescent="0.25">
      <c r="B688" s="9">
        <v>48</v>
      </c>
      <c r="C688" s="27" t="s">
        <v>288</v>
      </c>
      <c r="D688" s="10">
        <v>5</v>
      </c>
      <c r="E688" s="140" t="s">
        <v>1912</v>
      </c>
      <c r="F688" s="11">
        <f>SUM(F689:F700)</f>
        <v>37600.9</v>
      </c>
      <c r="G688" s="11">
        <f>SUM(G689:G700)</f>
        <v>-2096.37</v>
      </c>
      <c r="H688" s="10"/>
      <c r="I688" s="10"/>
      <c r="J688" s="10"/>
      <c r="K688" s="10"/>
      <c r="L688" s="11">
        <f>SUM(F688:K688)</f>
        <v>35504.53</v>
      </c>
      <c r="M688" s="29"/>
      <c r="O688" s="139"/>
      <c r="P688" s="139"/>
    </row>
    <row r="689" spans="2:16" s="1" customFormat="1" ht="12.75" customHeight="1" x14ac:dyDescent="0.25">
      <c r="B689" s="9"/>
      <c r="C689" s="28" t="s">
        <v>57</v>
      </c>
      <c r="D689" s="9"/>
      <c r="E689" s="141"/>
      <c r="F689" s="14">
        <v>2249.16</v>
      </c>
      <c r="G689" s="9"/>
      <c r="H689" s="9"/>
      <c r="I689" s="9"/>
      <c r="J689" s="9"/>
      <c r="K689" s="9"/>
      <c r="L689" s="14"/>
      <c r="M689" s="29"/>
      <c r="O689" s="135"/>
      <c r="P689" s="135"/>
    </row>
    <row r="690" spans="2:16" s="1" customFormat="1" ht="12.75" customHeight="1" x14ac:dyDescent="0.25">
      <c r="B690" s="9"/>
      <c r="C690" s="28" t="s">
        <v>222</v>
      </c>
      <c r="D690" s="9"/>
      <c r="E690" s="141"/>
      <c r="F690" s="14">
        <v>184.66</v>
      </c>
      <c r="G690" s="9"/>
      <c r="H690" s="9"/>
      <c r="I690" s="9"/>
      <c r="J690" s="9"/>
      <c r="K690" s="9"/>
      <c r="L690" s="14"/>
      <c r="M690" s="29"/>
      <c r="O690" s="135"/>
      <c r="P690" s="135"/>
    </row>
    <row r="691" spans="2:16" s="1" customFormat="1" ht="12.75" customHeight="1" x14ac:dyDescent="0.25">
      <c r="B691" s="9"/>
      <c r="C691" s="28" t="s">
        <v>96</v>
      </c>
      <c r="D691" s="9"/>
      <c r="E691" s="141"/>
      <c r="F691" s="14">
        <v>1705</v>
      </c>
      <c r="G691" s="9"/>
      <c r="H691" s="9"/>
      <c r="I691" s="9"/>
      <c r="J691" s="9"/>
      <c r="K691" s="9"/>
      <c r="L691" s="14"/>
      <c r="M691" s="29"/>
      <c r="O691" s="135"/>
      <c r="P691" s="135"/>
    </row>
    <row r="692" spans="2:16" s="1" customFormat="1" ht="12.75" customHeight="1" x14ac:dyDescent="0.25">
      <c r="B692" s="9"/>
      <c r="C692" s="28" t="s">
        <v>30</v>
      </c>
      <c r="D692" s="9"/>
      <c r="E692" s="141"/>
      <c r="F692" s="14">
        <v>1059.75</v>
      </c>
      <c r="G692" s="9"/>
      <c r="H692" s="9"/>
      <c r="I692" s="9"/>
      <c r="J692" s="9"/>
      <c r="K692" s="9"/>
      <c r="L692" s="14"/>
      <c r="M692" s="29"/>
      <c r="O692" s="135"/>
      <c r="P692" s="135"/>
    </row>
    <row r="693" spans="2:16" s="1" customFormat="1" ht="12.75" customHeight="1" x14ac:dyDescent="0.25">
      <c r="B693" s="9"/>
      <c r="C693" s="28" t="s">
        <v>99</v>
      </c>
      <c r="D693" s="9"/>
      <c r="E693" s="141"/>
      <c r="F693" s="14">
        <v>3325.61</v>
      </c>
      <c r="G693" s="9"/>
      <c r="H693" s="9"/>
      <c r="I693" s="9"/>
      <c r="J693" s="9"/>
      <c r="K693" s="9"/>
      <c r="L693" s="14"/>
      <c r="M693" s="29"/>
      <c r="O693" s="135"/>
      <c r="P693" s="135"/>
    </row>
    <row r="694" spans="2:16" s="1" customFormat="1" ht="12.75" customHeight="1" x14ac:dyDescent="0.25">
      <c r="B694" s="9"/>
      <c r="C694" s="28" t="s">
        <v>60</v>
      </c>
      <c r="D694" s="9"/>
      <c r="E694" s="141"/>
      <c r="F694" s="14">
        <v>2801.45</v>
      </c>
      <c r="G694" s="9"/>
      <c r="H694" s="9"/>
      <c r="I694" s="9"/>
      <c r="J694" s="9"/>
      <c r="K694" s="9"/>
      <c r="L694" s="14"/>
      <c r="M694" s="29"/>
      <c r="O694" s="135"/>
      <c r="P694" s="135"/>
    </row>
    <row r="695" spans="2:16" s="1" customFormat="1" ht="12.75" customHeight="1" x14ac:dyDescent="0.25">
      <c r="B695" s="9"/>
      <c r="C695" s="28" t="s">
        <v>133</v>
      </c>
      <c r="D695" s="9"/>
      <c r="E695" s="141"/>
      <c r="F695" s="14">
        <v>452.14</v>
      </c>
      <c r="G695" s="9"/>
      <c r="H695" s="9"/>
      <c r="I695" s="9"/>
      <c r="J695" s="9"/>
      <c r="K695" s="9"/>
      <c r="L695" s="14"/>
      <c r="M695" s="29"/>
      <c r="O695" s="135"/>
      <c r="P695" s="135"/>
    </row>
    <row r="696" spans="2:16" s="1" customFormat="1" ht="12.75" customHeight="1" x14ac:dyDescent="0.25">
      <c r="B696" s="9"/>
      <c r="C696" s="28" t="s">
        <v>289</v>
      </c>
      <c r="D696" s="9"/>
      <c r="E696" s="141"/>
      <c r="F696" s="14">
        <v>87.63</v>
      </c>
      <c r="G696" s="9"/>
      <c r="H696" s="9"/>
      <c r="I696" s="9"/>
      <c r="J696" s="9"/>
      <c r="K696" s="9"/>
      <c r="L696" s="14"/>
      <c r="M696" s="29"/>
      <c r="O696" s="135"/>
      <c r="P696" s="135"/>
    </row>
    <row r="697" spans="2:16" s="1" customFormat="1" ht="12.75" customHeight="1" x14ac:dyDescent="0.25">
      <c r="B697" s="9"/>
      <c r="C697" s="28" t="s">
        <v>37</v>
      </c>
      <c r="D697" s="9"/>
      <c r="E697" s="141"/>
      <c r="F697" s="14">
        <v>23846.21</v>
      </c>
      <c r="G697" s="9">
        <v>-2096.37</v>
      </c>
      <c r="H697" s="9"/>
      <c r="I697" s="9"/>
      <c r="J697" s="9"/>
      <c r="K697" s="9"/>
      <c r="L697" s="14"/>
      <c r="M697" s="29"/>
      <c r="O697" s="135"/>
      <c r="P697" s="135" t="s">
        <v>1885</v>
      </c>
    </row>
    <row r="698" spans="2:16" s="1" customFormat="1" ht="12.75" customHeight="1" x14ac:dyDescent="0.25">
      <c r="B698" s="9"/>
      <c r="C698" s="28" t="s">
        <v>234</v>
      </c>
      <c r="D698" s="9"/>
      <c r="E698" s="141"/>
      <c r="F698" s="14">
        <v>1366.07</v>
      </c>
      <c r="G698" s="9"/>
      <c r="H698" s="9"/>
      <c r="I698" s="9"/>
      <c r="J698" s="9"/>
      <c r="K698" s="9"/>
      <c r="L698" s="14"/>
      <c r="M698" s="29"/>
      <c r="O698" s="135"/>
      <c r="P698" s="135"/>
    </row>
    <row r="699" spans="2:16" s="1" customFormat="1" ht="12.75" customHeight="1" x14ac:dyDescent="0.25">
      <c r="B699" s="9"/>
      <c r="C699" s="28" t="s">
        <v>43</v>
      </c>
      <c r="D699" s="9"/>
      <c r="E699" s="141"/>
      <c r="F699" s="14">
        <v>173.72</v>
      </c>
      <c r="G699" s="9"/>
      <c r="H699" s="9"/>
      <c r="I699" s="9"/>
      <c r="J699" s="9"/>
      <c r="K699" s="9"/>
      <c r="L699" s="14"/>
      <c r="M699" s="29"/>
      <c r="O699" s="135"/>
      <c r="P699" s="135"/>
    </row>
    <row r="700" spans="2:16" s="1" customFormat="1" ht="12.75" customHeight="1" x14ac:dyDescent="0.25">
      <c r="B700" s="9"/>
      <c r="C700" s="28" t="s">
        <v>58</v>
      </c>
      <c r="D700" s="9"/>
      <c r="E700" s="141"/>
      <c r="F700" s="14">
        <v>349.5</v>
      </c>
      <c r="G700" s="9"/>
      <c r="H700" s="9"/>
      <c r="I700" s="9"/>
      <c r="J700" s="9"/>
      <c r="K700" s="9"/>
      <c r="L700" s="14"/>
      <c r="M700" s="29"/>
      <c r="O700" s="135"/>
      <c r="P700" s="135"/>
    </row>
    <row r="701" spans="2:16" s="4" customFormat="1" ht="12.75" customHeight="1" x14ac:dyDescent="0.25">
      <c r="B701" s="9">
        <v>49</v>
      </c>
      <c r="C701" s="27" t="s">
        <v>290</v>
      </c>
      <c r="D701" s="10">
        <v>1</v>
      </c>
      <c r="E701" s="140" t="s">
        <v>1898</v>
      </c>
      <c r="F701" s="11">
        <f>SUM(F702:F707)</f>
        <v>31774.379999999997</v>
      </c>
      <c r="G701" s="11">
        <f>SUM(G702:G707)</f>
        <v>-500</v>
      </c>
      <c r="H701" s="10"/>
      <c r="I701" s="10"/>
      <c r="J701" s="10"/>
      <c r="K701" s="10"/>
      <c r="L701" s="11">
        <f>SUM(F701:K701)</f>
        <v>31274.379999999997</v>
      </c>
      <c r="M701" s="29"/>
      <c r="O701" s="139"/>
      <c r="P701" s="139"/>
    </row>
    <row r="702" spans="2:16" s="1" customFormat="1" ht="12.75" customHeight="1" x14ac:dyDescent="0.25">
      <c r="B702" s="9"/>
      <c r="C702" s="28" t="s">
        <v>57</v>
      </c>
      <c r="D702" s="9"/>
      <c r="E702" s="141"/>
      <c r="F702" s="14">
        <v>1503.71</v>
      </c>
      <c r="G702" s="9"/>
      <c r="H702" s="9"/>
      <c r="I702" s="9"/>
      <c r="J702" s="9"/>
      <c r="K702" s="9"/>
      <c r="L702" s="14"/>
      <c r="M702" s="29"/>
      <c r="O702" s="135"/>
      <c r="P702" s="135"/>
    </row>
    <row r="703" spans="2:16" s="1" customFormat="1" ht="12.75" customHeight="1" x14ac:dyDescent="0.25">
      <c r="B703" s="9"/>
      <c r="C703" s="28" t="s">
        <v>96</v>
      </c>
      <c r="D703" s="9"/>
      <c r="E703" s="141"/>
      <c r="F703" s="14">
        <v>2550</v>
      </c>
      <c r="G703" s="9"/>
      <c r="H703" s="9"/>
      <c r="I703" s="9"/>
      <c r="J703" s="9"/>
      <c r="K703" s="9"/>
      <c r="L703" s="14"/>
      <c r="M703" s="29"/>
      <c r="O703" s="135"/>
      <c r="P703" s="135"/>
    </row>
    <row r="704" spans="2:16" s="1" customFormat="1" ht="12.75" customHeight="1" x14ac:dyDescent="0.25">
      <c r="B704" s="9"/>
      <c r="C704" s="28" t="s">
        <v>30</v>
      </c>
      <c r="D704" s="9"/>
      <c r="E704" s="141"/>
      <c r="F704" s="14">
        <v>3185.25</v>
      </c>
      <c r="G704" s="9"/>
      <c r="H704" s="9"/>
      <c r="I704" s="9"/>
      <c r="J704" s="9"/>
      <c r="K704" s="9"/>
      <c r="L704" s="14"/>
      <c r="M704" s="29"/>
      <c r="O704" s="135"/>
      <c r="P704" s="135"/>
    </row>
    <row r="705" spans="2:16" s="1" customFormat="1" ht="12.75" customHeight="1" x14ac:dyDescent="0.25">
      <c r="B705" s="9"/>
      <c r="C705" s="28" t="s">
        <v>37</v>
      </c>
      <c r="D705" s="9"/>
      <c r="E705" s="141"/>
      <c r="F705" s="14">
        <v>22812.799999999999</v>
      </c>
      <c r="G705" s="9">
        <v>-500</v>
      </c>
      <c r="H705" s="9"/>
      <c r="I705" s="9"/>
      <c r="J705" s="9"/>
      <c r="K705" s="9"/>
      <c r="L705" s="14"/>
      <c r="M705" s="29"/>
      <c r="O705" s="135"/>
      <c r="P705" s="135" t="s">
        <v>1885</v>
      </c>
    </row>
    <row r="706" spans="2:16" s="1" customFormat="1" ht="12.75" customHeight="1" x14ac:dyDescent="0.25">
      <c r="B706" s="9"/>
      <c r="C706" s="28" t="s">
        <v>170</v>
      </c>
      <c r="D706" s="9"/>
      <c r="E706" s="141"/>
      <c r="F706" s="14">
        <v>505</v>
      </c>
      <c r="G706" s="9"/>
      <c r="H706" s="9"/>
      <c r="I706" s="9"/>
      <c r="J706" s="9"/>
      <c r="K706" s="9"/>
      <c r="L706" s="14"/>
      <c r="M706" s="29"/>
      <c r="O706" s="135"/>
      <c r="P706" s="135"/>
    </row>
    <row r="707" spans="2:16" s="1" customFormat="1" ht="12.75" customHeight="1" x14ac:dyDescent="0.25">
      <c r="B707" s="9"/>
      <c r="C707" s="28" t="s">
        <v>58</v>
      </c>
      <c r="D707" s="9"/>
      <c r="E707" s="141"/>
      <c r="F707" s="14">
        <v>1217.6199999999999</v>
      </c>
      <c r="G707" s="9"/>
      <c r="H707" s="9"/>
      <c r="I707" s="9"/>
      <c r="J707" s="9"/>
      <c r="K707" s="9"/>
      <c r="L707" s="14"/>
      <c r="M707" s="29"/>
      <c r="O707" s="135"/>
      <c r="P707" s="135"/>
    </row>
    <row r="708" spans="2:16" s="4" customFormat="1" ht="12.75" customHeight="1" x14ac:dyDescent="0.25">
      <c r="B708" s="9">
        <v>50</v>
      </c>
      <c r="C708" s="27" t="s">
        <v>291</v>
      </c>
      <c r="D708" s="10">
        <v>1</v>
      </c>
      <c r="E708" s="140" t="s">
        <v>1898</v>
      </c>
      <c r="F708" s="11">
        <f>SUM(F709:F711)</f>
        <v>1242.06</v>
      </c>
      <c r="G708" s="10"/>
      <c r="H708" s="10"/>
      <c r="I708" s="10"/>
      <c r="J708" s="10"/>
      <c r="K708" s="10"/>
      <c r="L708" s="11">
        <f>SUM(F708:K708)</f>
        <v>1242.06</v>
      </c>
      <c r="M708" s="29"/>
      <c r="O708" s="139"/>
      <c r="P708" s="139"/>
    </row>
    <row r="709" spans="2:16" s="1" customFormat="1" ht="12.75" customHeight="1" x14ac:dyDescent="0.25">
      <c r="B709" s="9"/>
      <c r="C709" s="28" t="s">
        <v>57</v>
      </c>
      <c r="D709" s="9"/>
      <c r="E709" s="141"/>
      <c r="F709" s="14">
        <v>155.44999999999999</v>
      </c>
      <c r="G709" s="9"/>
      <c r="H709" s="9"/>
      <c r="I709" s="9"/>
      <c r="J709" s="9"/>
      <c r="K709" s="9"/>
      <c r="L709" s="14"/>
      <c r="M709" s="29"/>
      <c r="O709" s="135"/>
      <c r="P709" s="135"/>
    </row>
    <row r="710" spans="2:16" s="1" customFormat="1" ht="12.75" customHeight="1" x14ac:dyDescent="0.25">
      <c r="B710" s="9"/>
      <c r="C710" s="28" t="s">
        <v>37</v>
      </c>
      <c r="D710" s="9"/>
      <c r="E710" s="141"/>
      <c r="F710" s="14">
        <v>1036.3599999999999</v>
      </c>
      <c r="G710" s="9"/>
      <c r="H710" s="9"/>
      <c r="I710" s="9"/>
      <c r="J710" s="9"/>
      <c r="K710" s="9"/>
      <c r="L710" s="14"/>
      <c r="M710" s="29"/>
      <c r="O710" s="135"/>
      <c r="P710" s="135"/>
    </row>
    <row r="711" spans="2:16" s="1" customFormat="1" ht="12.75" customHeight="1" x14ac:dyDescent="0.25">
      <c r="B711" s="9"/>
      <c r="C711" s="28" t="s">
        <v>130</v>
      </c>
      <c r="D711" s="9"/>
      <c r="E711" s="141"/>
      <c r="F711" s="14">
        <v>50.25</v>
      </c>
      <c r="G711" s="9"/>
      <c r="H711" s="9"/>
      <c r="I711" s="9"/>
      <c r="J711" s="9"/>
      <c r="K711" s="9"/>
      <c r="L711" s="14"/>
      <c r="M711" s="29"/>
      <c r="O711" s="135"/>
      <c r="P711" s="135"/>
    </row>
    <row r="712" spans="2:16" s="4" customFormat="1" ht="12.75" customHeight="1" x14ac:dyDescent="0.25">
      <c r="B712" s="9">
        <v>51</v>
      </c>
      <c r="C712" s="27" t="s">
        <v>292</v>
      </c>
      <c r="D712" s="10">
        <v>1</v>
      </c>
      <c r="E712" s="140" t="s">
        <v>1898</v>
      </c>
      <c r="F712" s="11">
        <f>SUM(F713:F718)</f>
        <v>20828.39</v>
      </c>
      <c r="G712" s="10"/>
      <c r="H712" s="10"/>
      <c r="I712" s="10"/>
      <c r="J712" s="10"/>
      <c r="K712" s="10"/>
      <c r="L712" s="11">
        <f>SUM(F712:K712)</f>
        <v>20828.39</v>
      </c>
      <c r="M712" s="29"/>
      <c r="O712" s="139"/>
      <c r="P712" s="139"/>
    </row>
    <row r="713" spans="2:16" s="1" customFormat="1" ht="12.75" customHeight="1" x14ac:dyDescent="0.25">
      <c r="B713" s="9"/>
      <c r="C713" s="28" t="s">
        <v>57</v>
      </c>
      <c r="D713" s="9"/>
      <c r="E713" s="141"/>
      <c r="F713" s="14">
        <v>2051.8200000000002</v>
      </c>
      <c r="G713" s="9"/>
      <c r="H713" s="9"/>
      <c r="I713" s="9"/>
      <c r="J713" s="9"/>
      <c r="K713" s="9"/>
      <c r="L713" s="14"/>
      <c r="M713" s="29"/>
      <c r="O713" s="135"/>
      <c r="P713" s="135"/>
    </row>
    <row r="714" spans="2:16" s="1" customFormat="1" ht="12.75" customHeight="1" x14ac:dyDescent="0.25">
      <c r="B714" s="9"/>
      <c r="C714" s="28" t="s">
        <v>96</v>
      </c>
      <c r="D714" s="9"/>
      <c r="E714" s="141"/>
      <c r="F714" s="14">
        <v>425</v>
      </c>
      <c r="G714" s="9"/>
      <c r="H714" s="9"/>
      <c r="I714" s="9"/>
      <c r="J714" s="9"/>
      <c r="K714" s="9"/>
      <c r="L714" s="14"/>
      <c r="M714" s="29"/>
      <c r="O714" s="135"/>
      <c r="P714" s="135"/>
    </row>
    <row r="715" spans="2:16" s="1" customFormat="1" ht="12.75" customHeight="1" x14ac:dyDescent="0.25">
      <c r="B715" s="9"/>
      <c r="C715" s="28" t="s">
        <v>30</v>
      </c>
      <c r="D715" s="9"/>
      <c r="E715" s="141"/>
      <c r="F715" s="14">
        <v>1181.5999999999999</v>
      </c>
      <c r="G715" s="9"/>
      <c r="H715" s="9"/>
      <c r="I715" s="9"/>
      <c r="J715" s="9"/>
      <c r="K715" s="9"/>
      <c r="L715" s="14"/>
      <c r="M715" s="29"/>
      <c r="O715" s="135"/>
      <c r="P715" s="135"/>
    </row>
    <row r="716" spans="2:16" s="1" customFormat="1" ht="12.75" customHeight="1" x14ac:dyDescent="0.25">
      <c r="B716" s="9"/>
      <c r="C716" s="28" t="s">
        <v>133</v>
      </c>
      <c r="D716" s="9"/>
      <c r="E716" s="141"/>
      <c r="F716" s="14">
        <v>207.43</v>
      </c>
      <c r="G716" s="9"/>
      <c r="H716" s="9"/>
      <c r="I716" s="9"/>
      <c r="J716" s="9"/>
      <c r="K716" s="9"/>
      <c r="L716" s="14"/>
      <c r="M716" s="29"/>
      <c r="O716" s="135"/>
      <c r="P716" s="135"/>
    </row>
    <row r="717" spans="2:16" s="1" customFormat="1" ht="12.75" customHeight="1" x14ac:dyDescent="0.25">
      <c r="B717" s="9"/>
      <c r="C717" s="28" t="s">
        <v>37</v>
      </c>
      <c r="D717" s="9"/>
      <c r="E717" s="141"/>
      <c r="F717" s="14">
        <v>16812.54</v>
      </c>
      <c r="G717" s="9"/>
      <c r="H717" s="9"/>
      <c r="I717" s="9"/>
      <c r="J717" s="9"/>
      <c r="K717" s="9"/>
      <c r="L717" s="14"/>
      <c r="M717" s="29"/>
      <c r="O717" s="135"/>
      <c r="P717" s="135"/>
    </row>
    <row r="718" spans="2:16" s="1" customFormat="1" ht="12.75" customHeight="1" x14ac:dyDescent="0.25">
      <c r="B718" s="9"/>
      <c r="C718" s="28" t="s">
        <v>58</v>
      </c>
      <c r="D718" s="9"/>
      <c r="E718" s="141"/>
      <c r="F718" s="14">
        <v>150</v>
      </c>
      <c r="G718" s="9"/>
      <c r="H718" s="9"/>
      <c r="I718" s="9"/>
      <c r="J718" s="9"/>
      <c r="K718" s="9"/>
      <c r="L718" s="14"/>
      <c r="M718" s="29"/>
      <c r="O718" s="135"/>
      <c r="P718" s="135"/>
    </row>
    <row r="719" spans="2:16" s="4" customFormat="1" ht="12.75" customHeight="1" x14ac:dyDescent="0.25">
      <c r="B719" s="9">
        <v>52</v>
      </c>
      <c r="C719" s="27" t="s">
        <v>293</v>
      </c>
      <c r="D719" s="10">
        <v>1</v>
      </c>
      <c r="E719" s="140" t="s">
        <v>1898</v>
      </c>
      <c r="F719" s="11">
        <f>SUM(F720:F724)</f>
        <v>10436.369999999999</v>
      </c>
      <c r="G719" s="10"/>
      <c r="H719" s="10"/>
      <c r="I719" s="10"/>
      <c r="J719" s="10"/>
      <c r="K719" s="10"/>
      <c r="L719" s="11">
        <f>SUM(F719:K719)</f>
        <v>10436.369999999999</v>
      </c>
      <c r="M719" s="29"/>
      <c r="O719" s="139"/>
      <c r="P719" s="139"/>
    </row>
    <row r="720" spans="2:16" s="1" customFormat="1" ht="12.75" customHeight="1" x14ac:dyDescent="0.25">
      <c r="B720" s="9"/>
      <c r="C720" s="28" t="s">
        <v>57</v>
      </c>
      <c r="D720" s="9"/>
      <c r="E720" s="141"/>
      <c r="F720" s="14">
        <v>809.94</v>
      </c>
      <c r="G720" s="9"/>
      <c r="H720" s="9"/>
      <c r="I720" s="9"/>
      <c r="J720" s="9"/>
      <c r="K720" s="9"/>
      <c r="L720" s="14"/>
      <c r="M720" s="29"/>
      <c r="O720" s="135"/>
      <c r="P720" s="135"/>
    </row>
    <row r="721" spans="2:16" s="1" customFormat="1" ht="12.75" customHeight="1" x14ac:dyDescent="0.25">
      <c r="B721" s="9"/>
      <c r="C721" s="28" t="s">
        <v>30</v>
      </c>
      <c r="D721" s="9"/>
      <c r="E721" s="141"/>
      <c r="F721" s="14">
        <v>1874.05</v>
      </c>
      <c r="G721" s="9"/>
      <c r="H721" s="9"/>
      <c r="I721" s="9"/>
      <c r="J721" s="9"/>
      <c r="K721" s="9"/>
      <c r="L721" s="14"/>
      <c r="M721" s="29"/>
      <c r="O721" s="135"/>
      <c r="P721" s="135"/>
    </row>
    <row r="722" spans="2:16" s="1" customFormat="1" ht="12.75" customHeight="1" x14ac:dyDescent="0.25">
      <c r="B722" s="9"/>
      <c r="C722" s="28" t="s">
        <v>99</v>
      </c>
      <c r="D722" s="9"/>
      <c r="E722" s="141"/>
      <c r="F722" s="14">
        <v>2150.61</v>
      </c>
      <c r="G722" s="9"/>
      <c r="H722" s="9"/>
      <c r="I722" s="9"/>
      <c r="J722" s="9"/>
      <c r="K722" s="9"/>
      <c r="L722" s="14"/>
      <c r="M722" s="29"/>
      <c r="O722" s="135"/>
      <c r="P722" s="135"/>
    </row>
    <row r="723" spans="2:16" s="1" customFormat="1" ht="12.75" customHeight="1" x14ac:dyDescent="0.25">
      <c r="B723" s="9"/>
      <c r="C723" s="28" t="s">
        <v>60</v>
      </c>
      <c r="D723" s="9"/>
      <c r="E723" s="141"/>
      <c r="F723" s="14">
        <v>202.2</v>
      </c>
      <c r="G723" s="9"/>
      <c r="H723" s="9"/>
      <c r="I723" s="9"/>
      <c r="J723" s="9"/>
      <c r="K723" s="9"/>
      <c r="L723" s="14"/>
      <c r="M723" s="29"/>
      <c r="O723" s="135"/>
      <c r="P723" s="135"/>
    </row>
    <row r="724" spans="2:16" s="1" customFormat="1" ht="12.75" customHeight="1" x14ac:dyDescent="0.25">
      <c r="B724" s="9"/>
      <c r="C724" s="28" t="s">
        <v>37</v>
      </c>
      <c r="D724" s="9"/>
      <c r="E724" s="141"/>
      <c r="F724" s="14">
        <v>5399.57</v>
      </c>
      <c r="G724" s="9"/>
      <c r="H724" s="9"/>
      <c r="I724" s="9"/>
      <c r="J724" s="9"/>
      <c r="K724" s="9"/>
      <c r="L724" s="14"/>
      <c r="M724" s="29"/>
      <c r="O724" s="135"/>
      <c r="P724" s="135"/>
    </row>
    <row r="725" spans="2:16" s="4" customFormat="1" ht="12.75" customHeight="1" x14ac:dyDescent="0.25">
      <c r="B725" s="9">
        <v>53</v>
      </c>
      <c r="C725" s="27" t="s">
        <v>294</v>
      </c>
      <c r="D725" s="10">
        <v>1</v>
      </c>
      <c r="E725" s="140" t="s">
        <v>1898</v>
      </c>
      <c r="F725" s="11">
        <f>SUM(F726:F729)</f>
        <v>1916.11</v>
      </c>
      <c r="G725" s="10"/>
      <c r="H725" s="10"/>
      <c r="I725" s="10"/>
      <c r="J725" s="10"/>
      <c r="K725" s="10"/>
      <c r="L725" s="11">
        <f>SUM(F725:K725)</f>
        <v>1916.11</v>
      </c>
      <c r="M725" s="29"/>
      <c r="O725" s="139"/>
      <c r="P725" s="139"/>
    </row>
    <row r="726" spans="2:16" s="1" customFormat="1" ht="12.75" customHeight="1" x14ac:dyDescent="0.25">
      <c r="B726" s="9"/>
      <c r="C726" s="28" t="s">
        <v>57</v>
      </c>
      <c r="D726" s="9"/>
      <c r="E726" s="141"/>
      <c r="F726" s="14">
        <v>177.27</v>
      </c>
      <c r="G726" s="9"/>
      <c r="H726" s="9"/>
      <c r="I726" s="9"/>
      <c r="J726" s="9"/>
      <c r="K726" s="9"/>
      <c r="L726" s="14"/>
      <c r="M726" s="29"/>
      <c r="O726" s="135"/>
      <c r="P726" s="135"/>
    </row>
    <row r="727" spans="2:16" s="1" customFormat="1" ht="12.75" customHeight="1" x14ac:dyDescent="0.25">
      <c r="B727" s="9"/>
      <c r="C727" s="28" t="s">
        <v>37</v>
      </c>
      <c r="D727" s="9"/>
      <c r="E727" s="141"/>
      <c r="F727" s="14">
        <v>1181.82</v>
      </c>
      <c r="G727" s="9"/>
      <c r="H727" s="9"/>
      <c r="I727" s="9"/>
      <c r="J727" s="9"/>
      <c r="K727" s="9"/>
      <c r="L727" s="14"/>
      <c r="M727" s="29"/>
      <c r="O727" s="135"/>
      <c r="P727" s="135"/>
    </row>
    <row r="728" spans="2:16" s="1" customFormat="1" ht="12.75" customHeight="1" x14ac:dyDescent="0.25">
      <c r="B728" s="9"/>
      <c r="C728" s="28" t="s">
        <v>58</v>
      </c>
      <c r="D728" s="9"/>
      <c r="E728" s="141"/>
      <c r="F728" s="14">
        <v>450</v>
      </c>
      <c r="G728" s="9"/>
      <c r="H728" s="9"/>
      <c r="I728" s="9"/>
      <c r="J728" s="9"/>
      <c r="K728" s="9"/>
      <c r="L728" s="14"/>
      <c r="M728" s="29"/>
      <c r="O728" s="135"/>
      <c r="P728" s="135"/>
    </row>
    <row r="729" spans="2:16" s="1" customFormat="1" ht="12.75" customHeight="1" x14ac:dyDescent="0.25">
      <c r="B729" s="9"/>
      <c r="C729" s="28" t="s">
        <v>130</v>
      </c>
      <c r="D729" s="9"/>
      <c r="E729" s="141"/>
      <c r="F729" s="14">
        <v>107.02</v>
      </c>
      <c r="G729" s="9"/>
      <c r="H729" s="9"/>
      <c r="I729" s="9"/>
      <c r="J729" s="9"/>
      <c r="K729" s="9"/>
      <c r="L729" s="14"/>
      <c r="M729" s="29"/>
      <c r="O729" s="135"/>
      <c r="P729" s="135"/>
    </row>
    <row r="730" spans="2:16" s="4" customFormat="1" ht="12.75" customHeight="1" x14ac:dyDescent="0.25">
      <c r="B730" s="9">
        <v>54</v>
      </c>
      <c r="C730" s="27" t="s">
        <v>295</v>
      </c>
      <c r="D730" s="10">
        <v>1</v>
      </c>
      <c r="E730" s="140" t="s">
        <v>1898</v>
      </c>
      <c r="F730" s="11">
        <f>SUM(F731:F736)</f>
        <v>22599.83</v>
      </c>
      <c r="G730" s="11">
        <f>SUM(G731:G736)</f>
        <v>-198.59</v>
      </c>
      <c r="H730" s="10"/>
      <c r="I730" s="10"/>
      <c r="J730" s="10"/>
      <c r="K730" s="10"/>
      <c r="L730" s="11">
        <f>SUM(F730:K730)</f>
        <v>22401.24</v>
      </c>
      <c r="M730" s="29"/>
      <c r="O730" s="139"/>
      <c r="P730" s="139"/>
    </row>
    <row r="731" spans="2:16" s="1" customFormat="1" ht="12.75" customHeight="1" x14ac:dyDescent="0.25">
      <c r="B731" s="9"/>
      <c r="C731" s="28" t="s">
        <v>57</v>
      </c>
      <c r="D731" s="9"/>
      <c r="E731" s="141"/>
      <c r="F731" s="14">
        <v>434.73</v>
      </c>
      <c r="G731" s="9"/>
      <c r="H731" s="9"/>
      <c r="I731" s="9"/>
      <c r="J731" s="9"/>
      <c r="K731" s="9"/>
      <c r="L731" s="14"/>
      <c r="M731" s="29"/>
      <c r="O731" s="135"/>
      <c r="P731" s="135"/>
    </row>
    <row r="732" spans="2:16" s="1" customFormat="1" ht="12.75" customHeight="1" x14ac:dyDescent="0.25">
      <c r="B732" s="9"/>
      <c r="C732" s="28" t="s">
        <v>96</v>
      </c>
      <c r="D732" s="9"/>
      <c r="E732" s="141"/>
      <c r="F732" s="14">
        <v>2707.44</v>
      </c>
      <c r="G732" s="9"/>
      <c r="H732" s="9"/>
      <c r="I732" s="9"/>
      <c r="J732" s="9"/>
      <c r="K732" s="9"/>
      <c r="L732" s="14"/>
      <c r="M732" s="29"/>
      <c r="O732" s="135"/>
      <c r="P732" s="135"/>
    </row>
    <row r="733" spans="2:16" s="1" customFormat="1" ht="12.75" customHeight="1" x14ac:dyDescent="0.25">
      <c r="B733" s="9"/>
      <c r="C733" s="28" t="s">
        <v>30</v>
      </c>
      <c r="D733" s="9"/>
      <c r="E733" s="141"/>
      <c r="F733" s="14">
        <v>1932</v>
      </c>
      <c r="G733" s="9"/>
      <c r="H733" s="9"/>
      <c r="I733" s="9"/>
      <c r="J733" s="9"/>
      <c r="K733" s="9"/>
      <c r="L733" s="14"/>
      <c r="M733" s="29"/>
      <c r="O733" s="135"/>
      <c r="P733" s="135"/>
    </row>
    <row r="734" spans="2:16" s="1" customFormat="1" ht="12.75" customHeight="1" x14ac:dyDescent="0.25">
      <c r="B734" s="9"/>
      <c r="C734" s="28" t="s">
        <v>37</v>
      </c>
      <c r="D734" s="9"/>
      <c r="E734" s="141"/>
      <c r="F734" s="14">
        <v>15578.87</v>
      </c>
      <c r="G734" s="9">
        <v>-198.59</v>
      </c>
      <c r="H734" s="9"/>
      <c r="I734" s="9"/>
      <c r="J734" s="9"/>
      <c r="K734" s="9"/>
      <c r="L734" s="14"/>
      <c r="M734" s="29"/>
      <c r="O734" s="135"/>
      <c r="P734" s="135" t="s">
        <v>1885</v>
      </c>
    </row>
    <row r="735" spans="2:16" s="1" customFormat="1" ht="12.75" customHeight="1" x14ac:dyDescent="0.25">
      <c r="B735" s="9"/>
      <c r="C735" s="28" t="s">
        <v>43</v>
      </c>
      <c r="D735" s="9"/>
      <c r="E735" s="141"/>
      <c r="F735" s="14">
        <v>1646.79</v>
      </c>
      <c r="G735" s="9"/>
      <c r="H735" s="9"/>
      <c r="I735" s="9"/>
      <c r="J735" s="9"/>
      <c r="K735" s="9"/>
      <c r="L735" s="14"/>
      <c r="M735" s="29"/>
      <c r="O735" s="135"/>
      <c r="P735" s="135"/>
    </row>
    <row r="736" spans="2:16" s="1" customFormat="1" ht="12.75" customHeight="1" x14ac:dyDescent="0.25">
      <c r="B736" s="9"/>
      <c r="C736" s="28" t="s">
        <v>58</v>
      </c>
      <c r="D736" s="9"/>
      <c r="E736" s="141"/>
      <c r="F736" s="14">
        <v>300</v>
      </c>
      <c r="G736" s="9"/>
      <c r="H736" s="9"/>
      <c r="I736" s="9"/>
      <c r="J736" s="9"/>
      <c r="K736" s="9"/>
      <c r="L736" s="14"/>
      <c r="M736" s="29"/>
      <c r="O736" s="135"/>
      <c r="P736" s="135"/>
    </row>
    <row r="737" spans="2:16" s="4" customFormat="1" ht="12.75" customHeight="1" x14ac:dyDescent="0.25">
      <c r="B737" s="9">
        <v>55</v>
      </c>
      <c r="C737" s="27" t="s">
        <v>296</v>
      </c>
      <c r="D737" s="10">
        <v>1</v>
      </c>
      <c r="E737" s="140" t="s">
        <v>1913</v>
      </c>
      <c r="F737" s="11">
        <f>SUM(F738:F745)</f>
        <v>2405</v>
      </c>
      <c r="G737" s="10"/>
      <c r="H737" s="10"/>
      <c r="I737" s="10"/>
      <c r="J737" s="10"/>
      <c r="K737" s="10"/>
      <c r="L737" s="11">
        <f>SUM(F737:K737)</f>
        <v>2405</v>
      </c>
      <c r="M737" s="29"/>
      <c r="O737" s="139"/>
      <c r="P737" s="139"/>
    </row>
    <row r="738" spans="2:16" s="1" customFormat="1" ht="27.6" customHeight="1" x14ac:dyDescent="0.25">
      <c r="B738" s="9"/>
      <c r="C738" s="28" t="s">
        <v>63</v>
      </c>
      <c r="D738" s="9">
        <v>-1</v>
      </c>
      <c r="E738" s="141" t="s">
        <v>1949</v>
      </c>
      <c r="F738" s="14">
        <v>127.5</v>
      </c>
      <c r="G738" s="9"/>
      <c r="H738" s="9"/>
      <c r="I738" s="9"/>
      <c r="J738" s="9"/>
      <c r="K738" s="9"/>
      <c r="L738" s="14"/>
      <c r="M738" s="29"/>
      <c r="O738" s="135"/>
      <c r="P738" s="135"/>
    </row>
    <row r="739" spans="2:16" s="1" customFormat="1" ht="12.75" customHeight="1" x14ac:dyDescent="0.25">
      <c r="B739" s="9"/>
      <c r="C739" s="28" t="s">
        <v>47</v>
      </c>
      <c r="D739" s="9"/>
      <c r="E739" s="141"/>
      <c r="F739" s="14">
        <v>127.5</v>
      </c>
      <c r="G739" s="9"/>
      <c r="H739" s="9"/>
      <c r="I739" s="9"/>
      <c r="J739" s="9"/>
      <c r="K739" s="9"/>
      <c r="L739" s="14"/>
      <c r="M739" s="29"/>
      <c r="O739" s="135"/>
      <c r="P739" s="135"/>
    </row>
    <row r="740" spans="2:16" s="1" customFormat="1" ht="12.75" customHeight="1" x14ac:dyDescent="0.25">
      <c r="B740" s="9"/>
      <c r="C740" s="28" t="s">
        <v>72</v>
      </c>
      <c r="D740" s="9"/>
      <c r="E740" s="141"/>
      <c r="F740" s="14">
        <v>850</v>
      </c>
      <c r="G740" s="9"/>
      <c r="H740" s="9"/>
      <c r="I740" s="9"/>
      <c r="J740" s="9"/>
      <c r="K740" s="9"/>
      <c r="L740" s="14"/>
      <c r="M740" s="29"/>
      <c r="O740" s="135"/>
      <c r="P740" s="135"/>
    </row>
    <row r="741" spans="2:16" s="1" customFormat="1" ht="12.75" customHeight="1" x14ac:dyDescent="0.25">
      <c r="B741" s="9"/>
      <c r="C741" s="28" t="s">
        <v>38</v>
      </c>
      <c r="D741" s="9"/>
      <c r="E741" s="141"/>
      <c r="F741" s="14">
        <v>850</v>
      </c>
      <c r="G741" s="9"/>
      <c r="H741" s="9"/>
      <c r="I741" s="9"/>
      <c r="J741" s="9"/>
      <c r="K741" s="9"/>
      <c r="L741" s="14"/>
      <c r="M741" s="29"/>
      <c r="O741" s="135"/>
      <c r="P741" s="135"/>
    </row>
    <row r="742" spans="2:16" s="1" customFormat="1" ht="12.75" customHeight="1" x14ac:dyDescent="0.25">
      <c r="B742" s="9"/>
      <c r="C742" s="28" t="s">
        <v>184</v>
      </c>
      <c r="D742" s="9"/>
      <c r="E742" s="141"/>
      <c r="F742" s="14">
        <v>150</v>
      </c>
      <c r="G742" s="9"/>
      <c r="H742" s="9"/>
      <c r="I742" s="9"/>
      <c r="J742" s="9"/>
      <c r="K742" s="9"/>
      <c r="L742" s="14"/>
      <c r="M742" s="29"/>
      <c r="O742" s="135"/>
      <c r="P742" s="135"/>
    </row>
    <row r="743" spans="2:16" s="1" customFormat="1" ht="12.75" customHeight="1" x14ac:dyDescent="0.25">
      <c r="B743" s="9"/>
      <c r="C743" s="28" t="s">
        <v>185</v>
      </c>
      <c r="D743" s="9"/>
      <c r="E743" s="141"/>
      <c r="F743" s="14">
        <v>150</v>
      </c>
      <c r="G743" s="9"/>
      <c r="H743" s="9"/>
      <c r="I743" s="9"/>
      <c r="J743" s="9"/>
      <c r="K743" s="9"/>
      <c r="L743" s="14"/>
      <c r="M743" s="29"/>
      <c r="O743" s="135"/>
      <c r="P743" s="135"/>
    </row>
    <row r="744" spans="2:16" s="1" customFormat="1" ht="12.75" customHeight="1" x14ac:dyDescent="0.25">
      <c r="B744" s="9"/>
      <c r="C744" s="28" t="s">
        <v>74</v>
      </c>
      <c r="D744" s="9"/>
      <c r="E744" s="141"/>
      <c r="F744" s="14">
        <v>75</v>
      </c>
      <c r="G744" s="9"/>
      <c r="H744" s="9"/>
      <c r="I744" s="9"/>
      <c r="J744" s="9"/>
      <c r="K744" s="9"/>
      <c r="L744" s="14"/>
      <c r="M744" s="29"/>
      <c r="O744" s="135"/>
      <c r="P744" s="135"/>
    </row>
    <row r="745" spans="2:16" s="1" customFormat="1" ht="12.75" customHeight="1" x14ac:dyDescent="0.25">
      <c r="B745" s="9"/>
      <c r="C745" s="28" t="s">
        <v>52</v>
      </c>
      <c r="D745" s="9"/>
      <c r="E745" s="141"/>
      <c r="F745" s="14">
        <v>75</v>
      </c>
      <c r="G745" s="9"/>
      <c r="H745" s="9"/>
      <c r="I745" s="9"/>
      <c r="J745" s="9"/>
      <c r="K745" s="9"/>
      <c r="L745" s="14"/>
      <c r="M745" s="29"/>
      <c r="O745" s="135"/>
      <c r="P745" s="135"/>
    </row>
    <row r="746" spans="2:16" s="4" customFormat="1" ht="12.75" customHeight="1" x14ac:dyDescent="0.25">
      <c r="B746" s="9">
        <v>56</v>
      </c>
      <c r="C746" s="27" t="s">
        <v>297</v>
      </c>
      <c r="D746" s="10">
        <v>1</v>
      </c>
      <c r="E746" s="140" t="s">
        <v>1914</v>
      </c>
      <c r="F746" s="11">
        <f>SUM(F747:F748)</f>
        <v>2374.75</v>
      </c>
      <c r="G746" s="10"/>
      <c r="H746" s="10"/>
      <c r="I746" s="10"/>
      <c r="J746" s="10"/>
      <c r="K746" s="10"/>
      <c r="L746" s="11">
        <f>SUM(F746:K746)</f>
        <v>2374.75</v>
      </c>
      <c r="M746" s="29"/>
      <c r="O746" s="139"/>
      <c r="P746" s="139"/>
    </row>
    <row r="747" spans="2:16" s="1" customFormat="1" ht="12.75" customHeight="1" x14ac:dyDescent="0.25">
      <c r="B747" s="9"/>
      <c r="C747" s="28" t="s">
        <v>63</v>
      </c>
      <c r="D747" s="9"/>
      <c r="E747" s="141"/>
      <c r="F747" s="14">
        <v>309.75</v>
      </c>
      <c r="G747" s="9"/>
      <c r="H747" s="9"/>
      <c r="I747" s="9"/>
      <c r="J747" s="9"/>
      <c r="K747" s="9"/>
      <c r="L747" s="14"/>
      <c r="M747" s="29"/>
      <c r="O747" s="135"/>
      <c r="P747" s="135"/>
    </row>
    <row r="748" spans="2:16" s="1" customFormat="1" ht="12.75" customHeight="1" x14ac:dyDescent="0.25">
      <c r="B748" s="9"/>
      <c r="C748" s="28" t="s">
        <v>72</v>
      </c>
      <c r="D748" s="9"/>
      <c r="E748" s="141"/>
      <c r="F748" s="14">
        <v>2065</v>
      </c>
      <c r="G748" s="9"/>
      <c r="H748" s="9"/>
      <c r="I748" s="9"/>
      <c r="J748" s="9"/>
      <c r="K748" s="9"/>
      <c r="L748" s="14"/>
      <c r="M748" s="29"/>
      <c r="O748" s="135"/>
      <c r="P748" s="135"/>
    </row>
    <row r="749" spans="2:16" s="4" customFormat="1" ht="12.75" customHeight="1" x14ac:dyDescent="0.25">
      <c r="B749" s="9">
        <v>57</v>
      </c>
      <c r="C749" s="27" t="s">
        <v>298</v>
      </c>
      <c r="D749" s="10">
        <v>2</v>
      </c>
      <c r="E749" s="140" t="s">
        <v>1914</v>
      </c>
      <c r="F749" s="11">
        <f>SUM(F750:F752)</f>
        <v>4779.8900000000003</v>
      </c>
      <c r="G749" s="10"/>
      <c r="H749" s="10"/>
      <c r="I749" s="10"/>
      <c r="J749" s="10"/>
      <c r="K749" s="10"/>
      <c r="L749" s="11">
        <f>SUM(F749:K749)</f>
        <v>4779.8900000000003</v>
      </c>
      <c r="M749" s="29"/>
      <c r="O749" s="139"/>
      <c r="P749" s="139"/>
    </row>
    <row r="750" spans="2:16" s="1" customFormat="1" ht="12.75" customHeight="1" x14ac:dyDescent="0.25">
      <c r="B750" s="9"/>
      <c r="C750" s="28" t="s">
        <v>63</v>
      </c>
      <c r="D750" s="9"/>
      <c r="E750" s="141"/>
      <c r="F750" s="14">
        <v>612.61</v>
      </c>
      <c r="G750" s="9"/>
      <c r="H750" s="9"/>
      <c r="I750" s="9"/>
      <c r="J750" s="9"/>
      <c r="K750" s="9"/>
      <c r="L750" s="14"/>
      <c r="M750" s="29"/>
      <c r="O750" s="135"/>
      <c r="P750" s="135"/>
    </row>
    <row r="751" spans="2:16" s="1" customFormat="1" ht="12.75" customHeight="1" x14ac:dyDescent="0.25">
      <c r="B751" s="9"/>
      <c r="C751" s="28" t="s">
        <v>68</v>
      </c>
      <c r="D751" s="9"/>
      <c r="E751" s="141"/>
      <c r="F751" s="14">
        <v>83.19</v>
      </c>
      <c r="G751" s="9"/>
      <c r="H751" s="9"/>
      <c r="I751" s="9"/>
      <c r="J751" s="9"/>
      <c r="K751" s="9"/>
      <c r="L751" s="14"/>
      <c r="M751" s="29"/>
      <c r="O751" s="135"/>
      <c r="P751" s="135"/>
    </row>
    <row r="752" spans="2:16" s="1" customFormat="1" ht="12.75" customHeight="1" x14ac:dyDescent="0.25">
      <c r="B752" s="9"/>
      <c r="C752" s="28" t="s">
        <v>72</v>
      </c>
      <c r="D752" s="9"/>
      <c r="E752" s="141"/>
      <c r="F752" s="14">
        <v>4084.09</v>
      </c>
      <c r="G752" s="9"/>
      <c r="H752" s="9"/>
      <c r="I752" s="9"/>
      <c r="J752" s="9"/>
      <c r="K752" s="9"/>
      <c r="L752" s="14"/>
      <c r="M752" s="29"/>
      <c r="O752" s="135"/>
      <c r="P752" s="135"/>
    </row>
    <row r="753" spans="2:16" s="4" customFormat="1" ht="54.6" customHeight="1" x14ac:dyDescent="0.25">
      <c r="B753" s="9">
        <v>58</v>
      </c>
      <c r="C753" s="27" t="s">
        <v>299</v>
      </c>
      <c r="D753" s="10">
        <v>2</v>
      </c>
      <c r="E753" s="140" t="s">
        <v>1915</v>
      </c>
      <c r="F753" s="11">
        <f>SUM(F754:F775)</f>
        <v>24260.859999999993</v>
      </c>
      <c r="G753" s="10"/>
      <c r="H753" s="10"/>
      <c r="I753" s="10"/>
      <c r="J753" s="10"/>
      <c r="K753" s="10"/>
      <c r="L753" s="11">
        <f>SUM(F753:K753)</f>
        <v>24260.859999999993</v>
      </c>
      <c r="M753" s="29"/>
      <c r="O753" s="139"/>
      <c r="P753" s="139"/>
    </row>
    <row r="754" spans="2:16" s="1" customFormat="1" ht="12.75" customHeight="1" x14ac:dyDescent="0.25">
      <c r="B754" s="9"/>
      <c r="C754" s="28" t="s">
        <v>63</v>
      </c>
      <c r="D754" s="9"/>
      <c r="E754" s="141"/>
      <c r="F754" s="14">
        <v>1006.86</v>
      </c>
      <c r="G754" s="9"/>
      <c r="H754" s="9"/>
      <c r="I754" s="9"/>
      <c r="J754" s="9"/>
      <c r="K754" s="9"/>
      <c r="L754" s="14"/>
      <c r="M754" s="29"/>
      <c r="O754" s="135"/>
      <c r="P754" s="135"/>
    </row>
    <row r="755" spans="2:16" s="1" customFormat="1" ht="12.75" customHeight="1" x14ac:dyDescent="0.25">
      <c r="B755" s="9"/>
      <c r="C755" s="28" t="s">
        <v>47</v>
      </c>
      <c r="D755" s="9"/>
      <c r="E755" s="141"/>
      <c r="F755" s="14">
        <v>207.31</v>
      </c>
      <c r="G755" s="9"/>
      <c r="H755" s="9"/>
      <c r="I755" s="9"/>
      <c r="J755" s="9"/>
      <c r="K755" s="9"/>
      <c r="L755" s="14"/>
      <c r="M755" s="29"/>
      <c r="O755" s="135"/>
      <c r="P755" s="135"/>
    </row>
    <row r="756" spans="2:16" s="1" customFormat="1" ht="12.75" customHeight="1" x14ac:dyDescent="0.25">
      <c r="B756" s="9"/>
      <c r="C756" s="28" t="s">
        <v>78</v>
      </c>
      <c r="D756" s="9"/>
      <c r="E756" s="141"/>
      <c r="F756" s="14">
        <v>170.53</v>
      </c>
      <c r="G756" s="9"/>
      <c r="H756" s="9"/>
      <c r="I756" s="9"/>
      <c r="J756" s="9"/>
      <c r="K756" s="9"/>
      <c r="L756" s="14"/>
      <c r="M756" s="29"/>
      <c r="O756" s="135"/>
      <c r="P756" s="135"/>
    </row>
    <row r="757" spans="2:16" s="1" customFormat="1" ht="12.75" customHeight="1" x14ac:dyDescent="0.25">
      <c r="B757" s="9"/>
      <c r="C757" s="28" t="s">
        <v>64</v>
      </c>
      <c r="D757" s="9"/>
      <c r="E757" s="141"/>
      <c r="F757" s="14">
        <v>1571.34</v>
      </c>
      <c r="G757" s="9"/>
      <c r="H757" s="9"/>
      <c r="I757" s="9"/>
      <c r="J757" s="9"/>
      <c r="K757" s="9"/>
      <c r="L757" s="14"/>
      <c r="M757" s="29"/>
      <c r="O757" s="135"/>
      <c r="P757" s="135"/>
    </row>
    <row r="758" spans="2:16" s="1" customFormat="1" ht="12.75" customHeight="1" x14ac:dyDescent="0.25">
      <c r="B758" s="9"/>
      <c r="C758" s="28" t="s">
        <v>49</v>
      </c>
      <c r="D758" s="9"/>
      <c r="E758" s="141"/>
      <c r="F758" s="14">
        <v>73.319999999999993</v>
      </c>
      <c r="G758" s="9"/>
      <c r="H758" s="9"/>
      <c r="I758" s="9"/>
      <c r="J758" s="9"/>
      <c r="K758" s="9"/>
      <c r="L758" s="14"/>
      <c r="M758" s="29"/>
      <c r="O758" s="135"/>
      <c r="P758" s="135"/>
    </row>
    <row r="759" spans="2:16" s="1" customFormat="1" ht="12.75" customHeight="1" x14ac:dyDescent="0.25">
      <c r="B759" s="9"/>
      <c r="C759" s="28" t="s">
        <v>66</v>
      </c>
      <c r="D759" s="9"/>
      <c r="E759" s="141"/>
      <c r="F759" s="14">
        <v>1691.63</v>
      </c>
      <c r="G759" s="9"/>
      <c r="H759" s="9"/>
      <c r="I759" s="9"/>
      <c r="J759" s="9"/>
      <c r="K759" s="9"/>
      <c r="L759" s="14"/>
      <c r="M759" s="29"/>
      <c r="O759" s="135"/>
      <c r="P759" s="135"/>
    </row>
    <row r="760" spans="2:16" s="1" customFormat="1" ht="12.75" customHeight="1" x14ac:dyDescent="0.25">
      <c r="B760" s="9"/>
      <c r="C760" s="28" t="s">
        <v>31</v>
      </c>
      <c r="D760" s="9"/>
      <c r="E760" s="141"/>
      <c r="F760" s="14">
        <v>272.45</v>
      </c>
      <c r="G760" s="9"/>
      <c r="H760" s="9"/>
      <c r="I760" s="9"/>
      <c r="J760" s="9"/>
      <c r="K760" s="9"/>
      <c r="L760" s="14"/>
      <c r="M760" s="29"/>
      <c r="O760" s="135"/>
      <c r="P760" s="135"/>
    </row>
    <row r="761" spans="2:16" s="1" customFormat="1" ht="12.75" customHeight="1" x14ac:dyDescent="0.25">
      <c r="B761" s="9"/>
      <c r="C761" s="28" t="s">
        <v>121</v>
      </c>
      <c r="D761" s="9"/>
      <c r="E761" s="141"/>
      <c r="F761" s="14">
        <v>1559.25</v>
      </c>
      <c r="G761" s="9"/>
      <c r="H761" s="9"/>
      <c r="I761" s="9"/>
      <c r="J761" s="9"/>
      <c r="K761" s="9"/>
      <c r="L761" s="14"/>
      <c r="M761" s="29"/>
      <c r="O761" s="135"/>
      <c r="P761" s="135"/>
    </row>
    <row r="762" spans="2:16" s="1" customFormat="1" ht="12.75" customHeight="1" x14ac:dyDescent="0.25">
      <c r="B762" s="9"/>
      <c r="C762" s="28" t="s">
        <v>68</v>
      </c>
      <c r="D762" s="9"/>
      <c r="E762" s="141"/>
      <c r="F762" s="14">
        <v>233.56</v>
      </c>
      <c r="G762" s="9"/>
      <c r="H762" s="9"/>
      <c r="I762" s="9"/>
      <c r="J762" s="9"/>
      <c r="K762" s="9"/>
      <c r="L762" s="14"/>
      <c r="M762" s="29"/>
      <c r="O762" s="135"/>
      <c r="P762" s="135"/>
    </row>
    <row r="763" spans="2:16" s="1" customFormat="1" ht="12.75" customHeight="1" x14ac:dyDescent="0.25">
      <c r="B763" s="9"/>
      <c r="C763" s="28" t="s">
        <v>33</v>
      </c>
      <c r="D763" s="9"/>
      <c r="E763" s="141"/>
      <c r="F763" s="14">
        <v>23.68</v>
      </c>
      <c r="G763" s="9"/>
      <c r="H763" s="9"/>
      <c r="I763" s="9"/>
      <c r="J763" s="9"/>
      <c r="K763" s="9"/>
      <c r="L763" s="14"/>
      <c r="M763" s="29"/>
      <c r="O763" s="135"/>
      <c r="P763" s="135"/>
    </row>
    <row r="764" spans="2:16" s="1" customFormat="1" ht="12.75" customHeight="1" x14ac:dyDescent="0.25">
      <c r="B764" s="9"/>
      <c r="C764" s="28" t="s">
        <v>69</v>
      </c>
      <c r="D764" s="9"/>
      <c r="E764" s="141"/>
      <c r="F764" s="14">
        <v>198.19</v>
      </c>
      <c r="G764" s="9"/>
      <c r="H764" s="9"/>
      <c r="I764" s="9"/>
      <c r="J764" s="9"/>
      <c r="K764" s="9"/>
      <c r="L764" s="14"/>
      <c r="M764" s="29"/>
      <c r="O764" s="135"/>
      <c r="P764" s="135"/>
    </row>
    <row r="765" spans="2:16" s="1" customFormat="1" ht="12.75" customHeight="1" x14ac:dyDescent="0.25">
      <c r="B765" s="9"/>
      <c r="C765" s="28" t="s">
        <v>70</v>
      </c>
      <c r="D765" s="9"/>
      <c r="E765" s="141"/>
      <c r="F765" s="14">
        <v>14.45</v>
      </c>
      <c r="G765" s="9"/>
      <c r="H765" s="9"/>
      <c r="I765" s="9"/>
      <c r="J765" s="9"/>
      <c r="K765" s="9"/>
      <c r="L765" s="14"/>
      <c r="M765" s="29"/>
      <c r="O765" s="135"/>
      <c r="P765" s="135"/>
    </row>
    <row r="766" spans="2:16" s="1" customFormat="1" ht="12.75" customHeight="1" x14ac:dyDescent="0.25">
      <c r="B766" s="9"/>
      <c r="C766" s="28" t="s">
        <v>72</v>
      </c>
      <c r="D766" s="9"/>
      <c r="E766" s="141"/>
      <c r="F766" s="14">
        <v>13434.3</v>
      </c>
      <c r="G766" s="9"/>
      <c r="H766" s="9"/>
      <c r="I766" s="9"/>
      <c r="J766" s="9"/>
      <c r="K766" s="9"/>
      <c r="L766" s="14"/>
      <c r="M766" s="29"/>
      <c r="O766" s="135"/>
      <c r="P766" s="135"/>
    </row>
    <row r="767" spans="2:16" s="1" customFormat="1" ht="12.75" customHeight="1" x14ac:dyDescent="0.25">
      <c r="B767" s="9"/>
      <c r="C767" s="28" t="s">
        <v>38</v>
      </c>
      <c r="D767" s="9"/>
      <c r="E767" s="141"/>
      <c r="F767" s="14">
        <v>1675.31</v>
      </c>
      <c r="G767" s="9"/>
      <c r="H767" s="9"/>
      <c r="I767" s="9"/>
      <c r="J767" s="9"/>
      <c r="K767" s="9"/>
      <c r="L767" s="14"/>
      <c r="M767" s="29"/>
      <c r="O767" s="135"/>
      <c r="P767" s="135"/>
    </row>
    <row r="768" spans="2:16" s="1" customFormat="1" ht="12.75" customHeight="1" x14ac:dyDescent="0.25">
      <c r="B768" s="9"/>
      <c r="C768" s="28" t="s">
        <v>88</v>
      </c>
      <c r="D768" s="9"/>
      <c r="E768" s="141"/>
      <c r="F768" s="14">
        <v>1136.8399999999999</v>
      </c>
      <c r="G768" s="9"/>
      <c r="H768" s="9"/>
      <c r="I768" s="9"/>
      <c r="J768" s="9"/>
      <c r="K768" s="9"/>
      <c r="L768" s="14"/>
      <c r="M768" s="29"/>
      <c r="O768" s="135"/>
      <c r="P768" s="135"/>
    </row>
    <row r="769" spans="2:16" s="1" customFormat="1" ht="12.75" customHeight="1" x14ac:dyDescent="0.25">
      <c r="B769" s="9"/>
      <c r="C769" s="28" t="s">
        <v>73</v>
      </c>
      <c r="D769" s="9"/>
      <c r="E769" s="141"/>
      <c r="F769" s="14">
        <v>62.69</v>
      </c>
      <c r="G769" s="9"/>
      <c r="H769" s="9"/>
      <c r="I769" s="9"/>
      <c r="J769" s="9"/>
      <c r="K769" s="9"/>
      <c r="L769" s="14"/>
      <c r="M769" s="29"/>
      <c r="O769" s="135"/>
      <c r="P769" s="135"/>
    </row>
    <row r="770" spans="2:16" s="1" customFormat="1" ht="12.75" customHeight="1" x14ac:dyDescent="0.25">
      <c r="B770" s="9"/>
      <c r="C770" s="28" t="s">
        <v>44</v>
      </c>
      <c r="D770" s="9"/>
      <c r="E770" s="141"/>
      <c r="F770" s="14">
        <v>15.67</v>
      </c>
      <c r="G770" s="9"/>
      <c r="H770" s="9"/>
      <c r="I770" s="9"/>
      <c r="J770" s="9"/>
      <c r="K770" s="9"/>
      <c r="L770" s="14"/>
      <c r="M770" s="29"/>
      <c r="O770" s="135"/>
      <c r="P770" s="135"/>
    </row>
    <row r="771" spans="2:16" s="1" customFormat="1" ht="12.75" customHeight="1" x14ac:dyDescent="0.25">
      <c r="B771" s="9"/>
      <c r="C771" s="28" t="s">
        <v>300</v>
      </c>
      <c r="D771" s="9"/>
      <c r="E771" s="141"/>
      <c r="F771" s="14">
        <v>81.709999999999994</v>
      </c>
      <c r="G771" s="9"/>
      <c r="H771" s="9"/>
      <c r="I771" s="9"/>
      <c r="J771" s="9"/>
      <c r="K771" s="9"/>
      <c r="L771" s="14"/>
      <c r="M771" s="29"/>
      <c r="O771" s="135"/>
      <c r="P771" s="135"/>
    </row>
    <row r="772" spans="2:16" s="1" customFormat="1" ht="12.75" customHeight="1" x14ac:dyDescent="0.25">
      <c r="B772" s="9"/>
      <c r="C772" s="28" t="s">
        <v>74</v>
      </c>
      <c r="D772" s="9"/>
      <c r="E772" s="141"/>
      <c r="F772" s="14">
        <v>706.16</v>
      </c>
      <c r="G772" s="9"/>
      <c r="H772" s="9"/>
      <c r="I772" s="9"/>
      <c r="J772" s="9"/>
      <c r="K772" s="9"/>
      <c r="L772" s="14"/>
      <c r="M772" s="29"/>
      <c r="O772" s="135"/>
      <c r="P772" s="135"/>
    </row>
    <row r="773" spans="2:16" s="1" customFormat="1" ht="12.75" customHeight="1" x14ac:dyDescent="0.25">
      <c r="B773" s="9"/>
      <c r="C773" s="28" t="s">
        <v>52</v>
      </c>
      <c r="D773" s="9"/>
      <c r="E773" s="141"/>
      <c r="F773" s="14">
        <v>74</v>
      </c>
      <c r="G773" s="9"/>
      <c r="H773" s="9"/>
      <c r="I773" s="9"/>
      <c r="J773" s="9"/>
      <c r="K773" s="9"/>
      <c r="L773" s="14"/>
      <c r="M773" s="29"/>
      <c r="O773" s="135"/>
      <c r="P773" s="135"/>
    </row>
    <row r="774" spans="2:16" s="1" customFormat="1" ht="12.75" customHeight="1" x14ac:dyDescent="0.25">
      <c r="B774" s="9"/>
      <c r="C774" s="28" t="s">
        <v>192</v>
      </c>
      <c r="D774" s="9"/>
      <c r="E774" s="141"/>
      <c r="F774" s="14">
        <v>30.76</v>
      </c>
      <c r="G774" s="9"/>
      <c r="H774" s="9"/>
      <c r="I774" s="9"/>
      <c r="J774" s="9"/>
      <c r="K774" s="9"/>
      <c r="L774" s="14"/>
      <c r="M774" s="29"/>
      <c r="O774" s="135"/>
      <c r="P774" s="135"/>
    </row>
    <row r="775" spans="2:16" s="1" customFormat="1" ht="12.75" customHeight="1" x14ac:dyDescent="0.25">
      <c r="B775" s="9"/>
      <c r="C775" s="28" t="s">
        <v>193</v>
      </c>
      <c r="D775" s="9"/>
      <c r="E775" s="141"/>
      <c r="F775" s="14">
        <v>20.85</v>
      </c>
      <c r="G775" s="9"/>
      <c r="H775" s="9"/>
      <c r="I775" s="9"/>
      <c r="J775" s="9"/>
      <c r="K775" s="9"/>
      <c r="L775" s="14"/>
      <c r="M775" s="29"/>
      <c r="O775" s="135"/>
      <c r="P775" s="135"/>
    </row>
    <row r="776" spans="2:16" s="4" customFormat="1" ht="49.8" customHeight="1" x14ac:dyDescent="0.25">
      <c r="B776" s="9">
        <v>59</v>
      </c>
      <c r="C776" s="27" t="s">
        <v>301</v>
      </c>
      <c r="D776" s="10">
        <v>2</v>
      </c>
      <c r="E776" s="140" t="s">
        <v>1916</v>
      </c>
      <c r="F776" s="11">
        <f>SUM(F777:F792)</f>
        <v>44987.43</v>
      </c>
      <c r="G776" s="10"/>
      <c r="H776" s="10"/>
      <c r="I776" s="10"/>
      <c r="J776" s="10"/>
      <c r="K776" s="10"/>
      <c r="L776" s="11">
        <f>SUM(F776:K776)</f>
        <v>44987.43</v>
      </c>
      <c r="M776" s="29"/>
      <c r="O776" s="139"/>
      <c r="P776" s="139"/>
    </row>
    <row r="777" spans="2:16" s="1" customFormat="1" ht="12.75" customHeight="1" x14ac:dyDescent="0.25">
      <c r="B777" s="9"/>
      <c r="C777" s="28" t="s">
        <v>63</v>
      </c>
      <c r="D777" s="9"/>
      <c r="E777" s="141"/>
      <c r="F777" s="14">
        <v>2015.23</v>
      </c>
      <c r="G777" s="9"/>
      <c r="H777" s="9"/>
      <c r="I777" s="9"/>
      <c r="J777" s="9"/>
      <c r="K777" s="9"/>
      <c r="L777" s="14"/>
      <c r="M777" s="29"/>
      <c r="O777" s="135"/>
      <c r="P777" s="135"/>
    </row>
    <row r="778" spans="2:16" s="1" customFormat="1" ht="12.75" customHeight="1" x14ac:dyDescent="0.25">
      <c r="B778" s="9"/>
      <c r="C778" s="28" t="s">
        <v>47</v>
      </c>
      <c r="D778" s="9"/>
      <c r="E778" s="141"/>
      <c r="F778" s="14">
        <v>218.03</v>
      </c>
      <c r="G778" s="9"/>
      <c r="H778" s="9"/>
      <c r="I778" s="9"/>
      <c r="J778" s="9"/>
      <c r="K778" s="9"/>
      <c r="L778" s="14"/>
      <c r="M778" s="29"/>
      <c r="O778" s="135"/>
      <c r="P778" s="135"/>
    </row>
    <row r="779" spans="2:16" s="1" customFormat="1" ht="12.75" customHeight="1" x14ac:dyDescent="0.25">
      <c r="B779" s="9"/>
      <c r="C779" s="28" t="s">
        <v>64</v>
      </c>
      <c r="D779" s="9"/>
      <c r="E779" s="141"/>
      <c r="F779" s="14">
        <v>744.18</v>
      </c>
      <c r="G779" s="9"/>
      <c r="H779" s="9"/>
      <c r="I779" s="9"/>
      <c r="J779" s="9"/>
      <c r="K779" s="9"/>
      <c r="L779" s="14"/>
      <c r="M779" s="29"/>
      <c r="O779" s="135"/>
      <c r="P779" s="135"/>
    </row>
    <row r="780" spans="2:16" s="1" customFormat="1" ht="12.75" customHeight="1" x14ac:dyDescent="0.25">
      <c r="B780" s="9"/>
      <c r="C780" s="28" t="s">
        <v>49</v>
      </c>
      <c r="D780" s="9"/>
      <c r="E780" s="141"/>
      <c r="F780" s="14">
        <v>59.1</v>
      </c>
      <c r="G780" s="9"/>
      <c r="H780" s="9"/>
      <c r="I780" s="9"/>
      <c r="J780" s="9"/>
      <c r="K780" s="9"/>
      <c r="L780" s="14"/>
      <c r="M780" s="29"/>
      <c r="O780" s="135"/>
      <c r="P780" s="135"/>
    </row>
    <row r="781" spans="2:16" s="1" customFormat="1" ht="12.75" customHeight="1" x14ac:dyDescent="0.25">
      <c r="B781" s="9"/>
      <c r="C781" s="28" t="s">
        <v>66</v>
      </c>
      <c r="D781" s="9"/>
      <c r="E781" s="141"/>
      <c r="F781" s="14">
        <v>2644.03</v>
      </c>
      <c r="G781" s="9"/>
      <c r="H781" s="9"/>
      <c r="I781" s="9"/>
      <c r="J781" s="9"/>
      <c r="K781" s="9"/>
      <c r="L781" s="14"/>
      <c r="M781" s="29"/>
      <c r="O781" s="135"/>
      <c r="P781" s="135"/>
    </row>
    <row r="782" spans="2:16" s="1" customFormat="1" ht="12.75" customHeight="1" x14ac:dyDescent="0.25">
      <c r="B782" s="9"/>
      <c r="C782" s="28" t="s">
        <v>31</v>
      </c>
      <c r="D782" s="9"/>
      <c r="E782" s="141"/>
      <c r="F782" s="14">
        <v>714.22</v>
      </c>
      <c r="G782" s="9"/>
      <c r="H782" s="9"/>
      <c r="I782" s="9"/>
      <c r="J782" s="9"/>
      <c r="K782" s="9"/>
      <c r="L782" s="14"/>
      <c r="M782" s="29"/>
      <c r="O782" s="135"/>
      <c r="P782" s="135"/>
    </row>
    <row r="783" spans="2:16" s="1" customFormat="1" ht="12.75" customHeight="1" x14ac:dyDescent="0.25">
      <c r="B783" s="9"/>
      <c r="C783" s="28" t="s">
        <v>302</v>
      </c>
      <c r="D783" s="9"/>
      <c r="E783" s="141"/>
      <c r="F783" s="14">
        <v>14706.91</v>
      </c>
      <c r="G783" s="9"/>
      <c r="H783" s="9"/>
      <c r="I783" s="9"/>
      <c r="J783" s="9"/>
      <c r="K783" s="9"/>
      <c r="L783" s="14"/>
      <c r="M783" s="29"/>
      <c r="O783" s="135"/>
      <c r="P783" s="135"/>
    </row>
    <row r="784" spans="2:16" s="1" customFormat="1" ht="12.75" customHeight="1" x14ac:dyDescent="0.25">
      <c r="B784" s="9"/>
      <c r="C784" s="28" t="s">
        <v>303</v>
      </c>
      <c r="D784" s="9"/>
      <c r="E784" s="141"/>
      <c r="F784" s="14">
        <v>1665.38</v>
      </c>
      <c r="G784" s="9"/>
      <c r="H784" s="9"/>
      <c r="I784" s="9"/>
      <c r="J784" s="9"/>
      <c r="K784" s="9"/>
      <c r="L784" s="14"/>
      <c r="M784" s="29"/>
      <c r="O784" s="135"/>
      <c r="P784" s="135"/>
    </row>
    <row r="785" spans="2:16" s="1" customFormat="1" ht="12.75" customHeight="1" x14ac:dyDescent="0.25">
      <c r="B785" s="9"/>
      <c r="C785" s="28" t="s">
        <v>68</v>
      </c>
      <c r="D785" s="9"/>
      <c r="E785" s="141"/>
      <c r="F785" s="14">
        <v>143.19999999999999</v>
      </c>
      <c r="G785" s="9"/>
      <c r="H785" s="9"/>
      <c r="I785" s="9"/>
      <c r="J785" s="9"/>
      <c r="K785" s="9"/>
      <c r="L785" s="14"/>
      <c r="M785" s="29"/>
      <c r="O785" s="135"/>
      <c r="P785" s="135"/>
    </row>
    <row r="786" spans="2:16" s="1" customFormat="1" ht="12.75" customHeight="1" x14ac:dyDescent="0.25">
      <c r="B786" s="9"/>
      <c r="C786" s="28" t="s">
        <v>33</v>
      </c>
      <c r="D786" s="9"/>
      <c r="E786" s="141"/>
      <c r="F786" s="14">
        <v>88.06</v>
      </c>
      <c r="G786" s="9"/>
      <c r="H786" s="9"/>
      <c r="I786" s="9"/>
      <c r="J786" s="9"/>
      <c r="K786" s="9"/>
      <c r="L786" s="14"/>
      <c r="M786" s="29"/>
      <c r="O786" s="135"/>
      <c r="P786" s="135"/>
    </row>
    <row r="787" spans="2:16" s="1" customFormat="1" ht="12.75" customHeight="1" x14ac:dyDescent="0.25">
      <c r="B787" s="9"/>
      <c r="C787" s="28" t="s">
        <v>69</v>
      </c>
      <c r="D787" s="9"/>
      <c r="E787" s="141"/>
      <c r="F787" s="14">
        <v>13</v>
      </c>
      <c r="G787" s="9"/>
      <c r="H787" s="9"/>
      <c r="I787" s="9"/>
      <c r="J787" s="9"/>
      <c r="K787" s="9"/>
      <c r="L787" s="14"/>
      <c r="M787" s="29"/>
      <c r="O787" s="135"/>
      <c r="P787" s="135"/>
    </row>
    <row r="788" spans="2:16" s="1" customFormat="1" ht="12.75" customHeight="1" x14ac:dyDescent="0.25">
      <c r="B788" s="9"/>
      <c r="C788" s="28" t="s">
        <v>70</v>
      </c>
      <c r="D788" s="9"/>
      <c r="E788" s="141"/>
      <c r="F788" s="14">
        <v>52.01</v>
      </c>
      <c r="G788" s="9"/>
      <c r="H788" s="9"/>
      <c r="I788" s="9"/>
      <c r="J788" s="9"/>
      <c r="K788" s="9"/>
      <c r="L788" s="14"/>
      <c r="M788" s="29"/>
      <c r="O788" s="135"/>
      <c r="P788" s="135"/>
    </row>
    <row r="789" spans="2:16" s="1" customFormat="1" ht="12.75" customHeight="1" x14ac:dyDescent="0.25">
      <c r="B789" s="9"/>
      <c r="C789" s="28" t="s">
        <v>72</v>
      </c>
      <c r="D789" s="9"/>
      <c r="E789" s="141"/>
      <c r="F789" s="14">
        <v>18826.87</v>
      </c>
      <c r="G789" s="9"/>
      <c r="H789" s="9"/>
      <c r="I789" s="9"/>
      <c r="J789" s="9"/>
      <c r="K789" s="9"/>
      <c r="L789" s="14"/>
      <c r="M789" s="29"/>
      <c r="O789" s="135"/>
      <c r="P789" s="135"/>
    </row>
    <row r="790" spans="2:16" s="1" customFormat="1" ht="12.75" customHeight="1" x14ac:dyDescent="0.25">
      <c r="B790" s="9"/>
      <c r="C790" s="28" t="s">
        <v>38</v>
      </c>
      <c r="D790" s="9"/>
      <c r="E790" s="141"/>
      <c r="F790" s="14">
        <v>1689.99</v>
      </c>
      <c r="G790" s="9"/>
      <c r="H790" s="9"/>
      <c r="I790" s="9"/>
      <c r="J790" s="9"/>
      <c r="K790" s="9"/>
      <c r="L790" s="14"/>
      <c r="M790" s="29"/>
      <c r="O790" s="135"/>
      <c r="P790" s="135"/>
    </row>
    <row r="791" spans="2:16" s="1" customFormat="1" ht="12.75" customHeight="1" x14ac:dyDescent="0.25">
      <c r="B791" s="9"/>
      <c r="C791" s="28" t="s">
        <v>74</v>
      </c>
      <c r="D791" s="9"/>
      <c r="E791" s="141"/>
      <c r="F791" s="14">
        <v>1227.22</v>
      </c>
      <c r="G791" s="9"/>
      <c r="H791" s="9"/>
      <c r="I791" s="9"/>
      <c r="J791" s="9"/>
      <c r="K791" s="9"/>
      <c r="L791" s="14"/>
      <c r="M791" s="29"/>
      <c r="O791" s="135"/>
      <c r="P791" s="135"/>
    </row>
    <row r="792" spans="2:16" s="1" customFormat="1" ht="12.75" customHeight="1" x14ac:dyDescent="0.25">
      <c r="B792" s="9"/>
      <c r="C792" s="28" t="s">
        <v>52</v>
      </c>
      <c r="D792" s="9"/>
      <c r="E792" s="141"/>
      <c r="F792" s="14">
        <v>180</v>
      </c>
      <c r="G792" s="9"/>
      <c r="H792" s="9"/>
      <c r="I792" s="9"/>
      <c r="J792" s="9"/>
      <c r="K792" s="9"/>
      <c r="L792" s="14"/>
      <c r="M792" s="29"/>
      <c r="O792" s="135"/>
      <c r="P792" s="135"/>
    </row>
    <row r="793" spans="2:16" s="4" customFormat="1" ht="60" customHeight="1" x14ac:dyDescent="0.25">
      <c r="B793" s="9">
        <v>60</v>
      </c>
      <c r="C793" s="27" t="s">
        <v>304</v>
      </c>
      <c r="D793" s="10">
        <v>4</v>
      </c>
      <c r="E793" s="140" t="s">
        <v>1917</v>
      </c>
      <c r="F793" s="11">
        <f>SUM(F794:F805)</f>
        <v>6860.2800000000007</v>
      </c>
      <c r="G793" s="10"/>
      <c r="H793" s="10"/>
      <c r="I793" s="10"/>
      <c r="J793" s="10"/>
      <c r="K793" s="10"/>
      <c r="L793" s="11">
        <f>SUM(F793:K793)</f>
        <v>6860.2800000000007</v>
      </c>
      <c r="M793" s="29"/>
      <c r="O793" s="139"/>
      <c r="P793" s="139"/>
    </row>
    <row r="794" spans="2:16" s="1" customFormat="1" ht="12.75" customHeight="1" x14ac:dyDescent="0.25">
      <c r="B794" s="9"/>
      <c r="C794" s="28" t="s">
        <v>63</v>
      </c>
      <c r="D794" s="9"/>
      <c r="E794" s="141"/>
      <c r="F794" s="14">
        <v>668.02</v>
      </c>
      <c r="G794" s="9"/>
      <c r="H794" s="9"/>
      <c r="I794" s="9"/>
      <c r="J794" s="9"/>
      <c r="K794" s="9"/>
      <c r="L794" s="14"/>
      <c r="M794" s="29"/>
      <c r="O794" s="135"/>
      <c r="P794" s="135"/>
    </row>
    <row r="795" spans="2:16" s="1" customFormat="1" ht="12.75" customHeight="1" x14ac:dyDescent="0.25">
      <c r="B795" s="9"/>
      <c r="C795" s="28" t="s">
        <v>47</v>
      </c>
      <c r="D795" s="9"/>
      <c r="E795" s="141"/>
      <c r="F795" s="14">
        <v>85.3</v>
      </c>
      <c r="G795" s="9"/>
      <c r="H795" s="9"/>
      <c r="I795" s="9"/>
      <c r="J795" s="9"/>
      <c r="K795" s="9"/>
      <c r="L795" s="14"/>
      <c r="M795" s="29"/>
      <c r="O795" s="135"/>
      <c r="P795" s="135"/>
    </row>
    <row r="796" spans="2:16" s="1" customFormat="1" ht="12.75" customHeight="1" x14ac:dyDescent="0.25">
      <c r="B796" s="9"/>
      <c r="C796" s="28" t="s">
        <v>78</v>
      </c>
      <c r="D796" s="9"/>
      <c r="E796" s="141"/>
      <c r="F796" s="14">
        <v>36.72</v>
      </c>
      <c r="G796" s="9"/>
      <c r="H796" s="9"/>
      <c r="I796" s="9"/>
      <c r="J796" s="9"/>
      <c r="K796" s="9"/>
      <c r="L796" s="14"/>
      <c r="M796" s="29"/>
      <c r="O796" s="135"/>
      <c r="P796" s="135"/>
    </row>
    <row r="797" spans="2:16" s="1" customFormat="1" ht="12.75" customHeight="1" x14ac:dyDescent="0.25">
      <c r="B797" s="9"/>
      <c r="C797" s="28" t="s">
        <v>303</v>
      </c>
      <c r="D797" s="9"/>
      <c r="E797" s="141"/>
      <c r="F797" s="14">
        <v>672.5</v>
      </c>
      <c r="G797" s="9"/>
      <c r="H797" s="9"/>
      <c r="I797" s="9"/>
      <c r="J797" s="9"/>
      <c r="K797" s="9"/>
      <c r="L797" s="14"/>
      <c r="M797" s="29"/>
      <c r="O797" s="135"/>
      <c r="P797" s="135"/>
    </row>
    <row r="798" spans="2:16" s="1" customFormat="1" ht="12.75" customHeight="1" x14ac:dyDescent="0.25">
      <c r="B798" s="9"/>
      <c r="C798" s="28" t="s">
        <v>121</v>
      </c>
      <c r="D798" s="9"/>
      <c r="E798" s="141"/>
      <c r="F798" s="14">
        <v>30.97</v>
      </c>
      <c r="G798" s="9"/>
      <c r="H798" s="9"/>
      <c r="I798" s="9"/>
      <c r="J798" s="9"/>
      <c r="K798" s="9"/>
      <c r="L798" s="14"/>
      <c r="M798" s="29"/>
      <c r="O798" s="135"/>
      <c r="P798" s="135"/>
    </row>
    <row r="799" spans="2:16" s="1" customFormat="1" ht="12.75" customHeight="1" x14ac:dyDescent="0.25">
      <c r="B799" s="9"/>
      <c r="C799" s="28" t="s">
        <v>69</v>
      </c>
      <c r="D799" s="9"/>
      <c r="E799" s="141"/>
      <c r="F799" s="14">
        <v>51.24</v>
      </c>
      <c r="G799" s="9"/>
      <c r="H799" s="9"/>
      <c r="I799" s="9"/>
      <c r="J799" s="9"/>
      <c r="K799" s="9"/>
      <c r="L799" s="14"/>
      <c r="M799" s="29"/>
      <c r="O799" s="135"/>
      <c r="P799" s="135"/>
    </row>
    <row r="800" spans="2:16" s="1" customFormat="1" ht="12.75" customHeight="1" x14ac:dyDescent="0.25">
      <c r="B800" s="9"/>
      <c r="C800" s="28" t="s">
        <v>70</v>
      </c>
      <c r="D800" s="9"/>
      <c r="E800" s="141"/>
      <c r="F800" s="14">
        <v>23.42</v>
      </c>
      <c r="G800" s="9"/>
      <c r="H800" s="9"/>
      <c r="I800" s="9"/>
      <c r="J800" s="9"/>
      <c r="K800" s="9"/>
      <c r="L800" s="14"/>
      <c r="M800" s="29"/>
      <c r="O800" s="135"/>
      <c r="P800" s="135"/>
    </row>
    <row r="801" spans="2:16" s="1" customFormat="1" ht="12.75" customHeight="1" x14ac:dyDescent="0.25">
      <c r="B801" s="9"/>
      <c r="C801" s="28" t="s">
        <v>164</v>
      </c>
      <c r="D801" s="9"/>
      <c r="E801" s="141"/>
      <c r="F801" s="14">
        <v>15.62</v>
      </c>
      <c r="G801" s="9"/>
      <c r="H801" s="9"/>
      <c r="I801" s="9"/>
      <c r="J801" s="9"/>
      <c r="K801" s="9"/>
      <c r="L801" s="14"/>
      <c r="M801" s="29"/>
      <c r="O801" s="135"/>
      <c r="P801" s="135"/>
    </row>
    <row r="802" spans="2:16" s="1" customFormat="1" ht="12.75" customHeight="1" x14ac:dyDescent="0.25">
      <c r="B802" s="9"/>
      <c r="C802" s="28" t="s">
        <v>72</v>
      </c>
      <c r="D802" s="9"/>
      <c r="E802" s="141"/>
      <c r="F802" s="14">
        <v>4453.4399999999996</v>
      </c>
      <c r="G802" s="9"/>
      <c r="H802" s="9"/>
      <c r="I802" s="9"/>
      <c r="J802" s="9"/>
      <c r="K802" s="9"/>
      <c r="L802" s="14"/>
      <c r="M802" s="29"/>
      <c r="O802" s="135"/>
      <c r="P802" s="135"/>
    </row>
    <row r="803" spans="2:16" s="1" customFormat="1" ht="12.75" customHeight="1" x14ac:dyDescent="0.25">
      <c r="B803" s="9"/>
      <c r="C803" s="28" t="s">
        <v>38</v>
      </c>
      <c r="D803" s="9"/>
      <c r="E803" s="141"/>
      <c r="F803" s="14">
        <v>568.67999999999995</v>
      </c>
      <c r="G803" s="9"/>
      <c r="H803" s="9"/>
      <c r="I803" s="9"/>
      <c r="J803" s="9"/>
      <c r="K803" s="9"/>
      <c r="L803" s="14"/>
      <c r="M803" s="29"/>
      <c r="O803" s="135"/>
      <c r="P803" s="135"/>
    </row>
    <row r="804" spans="2:16" s="1" customFormat="1" ht="12.75" customHeight="1" x14ac:dyDescent="0.25">
      <c r="B804" s="9"/>
      <c r="C804" s="28" t="s">
        <v>88</v>
      </c>
      <c r="D804" s="9"/>
      <c r="E804" s="141"/>
      <c r="F804" s="14">
        <v>244.81</v>
      </c>
      <c r="G804" s="9"/>
      <c r="H804" s="9"/>
      <c r="I804" s="9"/>
      <c r="J804" s="9"/>
      <c r="K804" s="9"/>
      <c r="L804" s="14"/>
      <c r="M804" s="29"/>
      <c r="O804" s="135"/>
      <c r="P804" s="135"/>
    </row>
    <row r="805" spans="2:16" s="1" customFormat="1" ht="12.75" customHeight="1" x14ac:dyDescent="0.25">
      <c r="B805" s="9"/>
      <c r="C805" s="28" t="s">
        <v>192</v>
      </c>
      <c r="D805" s="9"/>
      <c r="E805" s="141"/>
      <c r="F805" s="14">
        <v>9.56</v>
      </c>
      <c r="G805" s="9"/>
      <c r="H805" s="9"/>
      <c r="I805" s="9"/>
      <c r="J805" s="9"/>
      <c r="K805" s="9"/>
      <c r="L805" s="14"/>
      <c r="M805" s="29"/>
      <c r="O805" s="135"/>
      <c r="P805" s="135"/>
    </row>
    <row r="806" spans="2:16" s="4" customFormat="1" ht="12.75" customHeight="1" x14ac:dyDescent="0.25">
      <c r="B806" s="9">
        <v>61</v>
      </c>
      <c r="C806" s="27" t="s">
        <v>305</v>
      </c>
      <c r="D806" s="10">
        <v>1</v>
      </c>
      <c r="E806" s="140" t="s">
        <v>1895</v>
      </c>
      <c r="F806" s="11">
        <f>SUM(F807:F812)</f>
        <v>14039.789999999999</v>
      </c>
      <c r="G806" s="10"/>
      <c r="H806" s="10"/>
      <c r="I806" s="10"/>
      <c r="J806" s="10"/>
      <c r="K806" s="10"/>
      <c r="L806" s="11">
        <f>SUM(F806:K806)</f>
        <v>14039.789999999999</v>
      </c>
      <c r="M806" s="29"/>
      <c r="O806" s="139"/>
      <c r="P806" s="139"/>
    </row>
    <row r="807" spans="2:16" s="1" customFormat="1" ht="12.75" customHeight="1" x14ac:dyDescent="0.25">
      <c r="B807" s="9"/>
      <c r="C807" s="28" t="s">
        <v>306</v>
      </c>
      <c r="D807" s="9"/>
      <c r="E807" s="141"/>
      <c r="F807" s="14">
        <v>1082.3399999999999</v>
      </c>
      <c r="G807" s="9"/>
      <c r="H807" s="9"/>
      <c r="I807" s="9"/>
      <c r="J807" s="9"/>
      <c r="K807" s="9"/>
      <c r="L807" s="14"/>
      <c r="M807" s="29"/>
      <c r="O807" s="135"/>
      <c r="P807" s="135"/>
    </row>
    <row r="808" spans="2:16" s="1" customFormat="1" ht="12.75" customHeight="1" x14ac:dyDescent="0.25">
      <c r="B808" s="9"/>
      <c r="C808" s="28" t="s">
        <v>307</v>
      </c>
      <c r="D808" s="9"/>
      <c r="E808" s="141"/>
      <c r="F808" s="14">
        <v>581.63</v>
      </c>
      <c r="G808" s="9"/>
      <c r="H808" s="9"/>
      <c r="I808" s="9"/>
      <c r="J808" s="9"/>
      <c r="K808" s="9"/>
      <c r="L808" s="14"/>
      <c r="M808" s="29"/>
      <c r="O808" s="135"/>
      <c r="P808" s="135"/>
    </row>
    <row r="809" spans="2:16" s="1" customFormat="1" ht="12.75" customHeight="1" x14ac:dyDescent="0.25">
      <c r="B809" s="9"/>
      <c r="C809" s="28" t="s">
        <v>308</v>
      </c>
      <c r="D809" s="9"/>
      <c r="E809" s="141"/>
      <c r="F809" s="14">
        <v>1211.75</v>
      </c>
      <c r="G809" s="9"/>
      <c r="H809" s="9"/>
      <c r="I809" s="9"/>
      <c r="J809" s="9"/>
      <c r="K809" s="9"/>
      <c r="L809" s="14"/>
      <c r="M809" s="29"/>
      <c r="O809" s="135"/>
      <c r="P809" s="135"/>
    </row>
    <row r="810" spans="2:16" s="1" customFormat="1" ht="12.75" customHeight="1" x14ac:dyDescent="0.25">
      <c r="B810" s="9"/>
      <c r="C810" s="28" t="s">
        <v>309</v>
      </c>
      <c r="D810" s="9"/>
      <c r="E810" s="141"/>
      <c r="F810" s="14">
        <v>242.04</v>
      </c>
      <c r="G810" s="9"/>
      <c r="H810" s="9"/>
      <c r="I810" s="9"/>
      <c r="J810" s="9"/>
      <c r="K810" s="9"/>
      <c r="L810" s="14"/>
      <c r="M810" s="29"/>
      <c r="O810" s="135"/>
      <c r="P810" s="135"/>
    </row>
    <row r="811" spans="2:16" s="1" customFormat="1" ht="12.75" customHeight="1" x14ac:dyDescent="0.25">
      <c r="B811" s="9"/>
      <c r="C811" s="28" t="s">
        <v>310</v>
      </c>
      <c r="D811" s="9"/>
      <c r="E811" s="141"/>
      <c r="F811" s="14">
        <v>10916.39</v>
      </c>
      <c r="G811" s="9"/>
      <c r="H811" s="9"/>
      <c r="I811" s="9"/>
      <c r="J811" s="9"/>
      <c r="K811" s="9"/>
      <c r="L811" s="14"/>
      <c r="M811" s="29"/>
      <c r="O811" s="135"/>
      <c r="P811" s="135"/>
    </row>
    <row r="812" spans="2:16" s="1" customFormat="1" ht="12.75" customHeight="1" x14ac:dyDescent="0.25">
      <c r="B812" s="9"/>
      <c r="C812" s="28" t="s">
        <v>311</v>
      </c>
      <c r="D812" s="9"/>
      <c r="E812" s="141"/>
      <c r="F812" s="14">
        <v>5.64</v>
      </c>
      <c r="G812" s="9"/>
      <c r="H812" s="9"/>
      <c r="I812" s="9"/>
      <c r="J812" s="9"/>
      <c r="K812" s="9"/>
      <c r="L812" s="14"/>
      <c r="M812" s="29"/>
      <c r="O812" s="135"/>
      <c r="P812" s="135"/>
    </row>
    <row r="813" spans="2:16" s="4" customFormat="1" ht="12.75" customHeight="1" x14ac:dyDescent="0.25">
      <c r="B813" s="9">
        <v>62</v>
      </c>
      <c r="C813" s="27" t="s">
        <v>312</v>
      </c>
      <c r="D813" s="10">
        <v>1</v>
      </c>
      <c r="E813" s="140" t="s">
        <v>1757</v>
      </c>
      <c r="F813" s="11">
        <f>SUM(F814:F820)</f>
        <v>24377.809999999998</v>
      </c>
      <c r="G813" s="10"/>
      <c r="H813" s="10"/>
      <c r="I813" s="10"/>
      <c r="J813" s="10"/>
      <c r="K813" s="10"/>
      <c r="L813" s="11">
        <f>SUM(F813:K813)</f>
        <v>24377.809999999998</v>
      </c>
      <c r="M813" s="29"/>
      <c r="O813" s="139"/>
      <c r="P813" s="139"/>
    </row>
    <row r="814" spans="2:16" s="1" customFormat="1" ht="12.75" customHeight="1" x14ac:dyDescent="0.25">
      <c r="B814" s="9"/>
      <c r="C814" s="28" t="s">
        <v>152</v>
      </c>
      <c r="D814" s="9"/>
      <c r="E814" s="141"/>
      <c r="F814" s="14">
        <v>1787.36</v>
      </c>
      <c r="G814" s="9"/>
      <c r="H814" s="9"/>
      <c r="I814" s="9"/>
      <c r="J814" s="9"/>
      <c r="K814" s="9"/>
      <c r="L814" s="14"/>
      <c r="M814" s="29"/>
      <c r="O814" s="135"/>
      <c r="P814" s="135"/>
    </row>
    <row r="815" spans="2:16" s="1" customFormat="1" ht="12.75" customHeight="1" x14ac:dyDescent="0.25">
      <c r="B815" s="9"/>
      <c r="C815" s="28" t="s">
        <v>266</v>
      </c>
      <c r="D815" s="9"/>
      <c r="E815" s="141"/>
      <c r="F815" s="14">
        <v>725</v>
      </c>
      <c r="G815" s="9"/>
      <c r="H815" s="9"/>
      <c r="I815" s="9"/>
      <c r="J815" s="9"/>
      <c r="K815" s="9"/>
      <c r="L815" s="14"/>
      <c r="M815" s="29"/>
      <c r="O815" s="135"/>
      <c r="P815" s="135"/>
    </row>
    <row r="816" spans="2:16" s="1" customFormat="1" ht="12.75" customHeight="1" x14ac:dyDescent="0.25">
      <c r="B816" s="9"/>
      <c r="C816" s="28" t="s">
        <v>269</v>
      </c>
      <c r="D816" s="9"/>
      <c r="E816" s="141"/>
      <c r="F816" s="14">
        <v>1283.6600000000001</v>
      </c>
      <c r="G816" s="9"/>
      <c r="H816" s="9"/>
      <c r="I816" s="9"/>
      <c r="J816" s="9"/>
      <c r="K816" s="9"/>
      <c r="L816" s="14"/>
      <c r="M816" s="29"/>
      <c r="O816" s="135"/>
      <c r="P816" s="135"/>
    </row>
    <row r="817" spans="2:16" s="1" customFormat="1" ht="12.75" customHeight="1" x14ac:dyDescent="0.25">
      <c r="B817" s="9"/>
      <c r="C817" s="28" t="s">
        <v>272</v>
      </c>
      <c r="D817" s="9"/>
      <c r="E817" s="141"/>
      <c r="F817" s="14">
        <v>198.24</v>
      </c>
      <c r="G817" s="9"/>
      <c r="H817" s="9"/>
      <c r="I817" s="9"/>
      <c r="J817" s="9"/>
      <c r="K817" s="9"/>
      <c r="L817" s="14"/>
      <c r="M817" s="29"/>
      <c r="O817" s="135"/>
      <c r="P817" s="135"/>
    </row>
    <row r="818" spans="2:16" s="1" customFormat="1" ht="12.75" customHeight="1" x14ac:dyDescent="0.25">
      <c r="B818" s="9"/>
      <c r="C818" s="28" t="s">
        <v>159</v>
      </c>
      <c r="D818" s="9"/>
      <c r="E818" s="141"/>
      <c r="F818" s="14">
        <v>16483.55</v>
      </c>
      <c r="G818" s="9"/>
      <c r="H818" s="9"/>
      <c r="I818" s="9"/>
      <c r="J818" s="9"/>
      <c r="K818" s="9"/>
      <c r="L818" s="14"/>
      <c r="M818" s="29"/>
      <c r="O818" s="135"/>
      <c r="P818" s="135"/>
    </row>
    <row r="819" spans="2:16" s="1" customFormat="1" ht="12.75" customHeight="1" x14ac:dyDescent="0.25">
      <c r="B819" s="9"/>
      <c r="C819" s="28" t="s">
        <v>313</v>
      </c>
      <c r="D819" s="9"/>
      <c r="E819" s="141"/>
      <c r="F819" s="14">
        <v>3000</v>
      </c>
      <c r="G819" s="9"/>
      <c r="H819" s="9"/>
      <c r="I819" s="9"/>
      <c r="J819" s="9"/>
      <c r="K819" s="9"/>
      <c r="L819" s="14"/>
      <c r="M819" s="29"/>
      <c r="O819" s="135"/>
      <c r="P819" s="135"/>
    </row>
    <row r="820" spans="2:16" s="1" customFormat="1" ht="12.75" customHeight="1" x14ac:dyDescent="0.25">
      <c r="B820" s="9"/>
      <c r="C820" s="28" t="s">
        <v>275</v>
      </c>
      <c r="D820" s="9"/>
      <c r="E820" s="141"/>
      <c r="F820" s="14">
        <v>900</v>
      </c>
      <c r="G820" s="9"/>
      <c r="H820" s="9"/>
      <c r="I820" s="9"/>
      <c r="J820" s="9"/>
      <c r="K820" s="9"/>
      <c r="L820" s="14"/>
      <c r="M820" s="29"/>
      <c r="O820" s="135"/>
      <c r="P820" s="135"/>
    </row>
    <row r="821" spans="2:16" s="4" customFormat="1" ht="42" customHeight="1" x14ac:dyDescent="0.25">
      <c r="B821" s="9">
        <v>63</v>
      </c>
      <c r="C821" s="27" t="s">
        <v>314</v>
      </c>
      <c r="D821" s="10">
        <v>1</v>
      </c>
      <c r="E821" s="140" t="s">
        <v>1918</v>
      </c>
      <c r="F821" s="11">
        <f>SUM(F822:F825)</f>
        <v>1812.51</v>
      </c>
      <c r="G821" s="10"/>
      <c r="H821" s="10"/>
      <c r="I821" s="10"/>
      <c r="J821" s="10"/>
      <c r="K821" s="10"/>
      <c r="L821" s="11">
        <f>SUM(F821:K821)</f>
        <v>1812.51</v>
      </c>
      <c r="M821" s="29"/>
      <c r="O821" s="139"/>
      <c r="P821" s="139"/>
    </row>
    <row r="822" spans="2:16" s="1" customFormat="1" ht="12.75" customHeight="1" x14ac:dyDescent="0.25">
      <c r="B822" s="9"/>
      <c r="C822" s="28" t="s">
        <v>175</v>
      </c>
      <c r="D822" s="9"/>
      <c r="E822" s="141"/>
      <c r="F822" s="14">
        <v>308.13</v>
      </c>
      <c r="G822" s="9"/>
      <c r="H822" s="9"/>
      <c r="I822" s="9"/>
      <c r="J822" s="9"/>
      <c r="K822" s="9"/>
      <c r="L822" s="14"/>
      <c r="M822" s="29"/>
      <c r="O822" s="135"/>
      <c r="P822" s="135"/>
    </row>
    <row r="823" spans="2:16" s="1" customFormat="1" ht="12.75" customHeight="1" x14ac:dyDescent="0.25">
      <c r="B823" s="9"/>
      <c r="C823" s="28" t="s">
        <v>267</v>
      </c>
      <c r="D823" s="9"/>
      <c r="E823" s="141"/>
      <c r="F823" s="14">
        <v>54.38</v>
      </c>
      <c r="G823" s="9"/>
      <c r="H823" s="9"/>
      <c r="I823" s="9"/>
      <c r="J823" s="9"/>
      <c r="K823" s="9"/>
      <c r="L823" s="14"/>
      <c r="M823" s="29"/>
      <c r="O823" s="135"/>
      <c r="P823" s="135"/>
    </row>
    <row r="824" spans="2:16" s="1" customFormat="1" ht="12.75" customHeight="1" x14ac:dyDescent="0.25">
      <c r="B824" s="9"/>
      <c r="C824" s="28" t="s">
        <v>177</v>
      </c>
      <c r="D824" s="9"/>
      <c r="E824" s="141"/>
      <c r="F824" s="14">
        <v>1232.5</v>
      </c>
      <c r="G824" s="9"/>
      <c r="H824" s="9"/>
      <c r="I824" s="9"/>
      <c r="J824" s="9"/>
      <c r="K824" s="9"/>
      <c r="L824" s="14"/>
      <c r="M824" s="29"/>
      <c r="O824" s="135"/>
      <c r="P824" s="135"/>
    </row>
    <row r="825" spans="2:16" s="1" customFormat="1" ht="12.75" customHeight="1" x14ac:dyDescent="0.25">
      <c r="B825" s="9"/>
      <c r="C825" s="28" t="s">
        <v>160</v>
      </c>
      <c r="D825" s="9"/>
      <c r="E825" s="141"/>
      <c r="F825" s="14">
        <v>217.5</v>
      </c>
      <c r="G825" s="9"/>
      <c r="H825" s="9"/>
      <c r="I825" s="9"/>
      <c r="J825" s="9"/>
      <c r="K825" s="9"/>
      <c r="L825" s="14"/>
      <c r="M825" s="29"/>
      <c r="O825" s="135"/>
      <c r="P825" s="135"/>
    </row>
    <row r="826" spans="2:16" s="4" customFormat="1" ht="43.2" customHeight="1" x14ac:dyDescent="0.25">
      <c r="B826" s="9">
        <v>64</v>
      </c>
      <c r="C826" s="27" t="s">
        <v>315</v>
      </c>
      <c r="D826" s="10">
        <v>1</v>
      </c>
      <c r="E826" s="140" t="s">
        <v>1919</v>
      </c>
      <c r="F826" s="11">
        <f>SUM(F827:F840)</f>
        <v>19445.050000000003</v>
      </c>
      <c r="G826" s="11"/>
      <c r="H826" s="10"/>
      <c r="I826" s="10"/>
      <c r="J826" s="10"/>
      <c r="K826" s="10"/>
      <c r="L826" s="11">
        <f>SUM(F826:K826)</f>
        <v>19445.050000000003</v>
      </c>
      <c r="M826" s="29"/>
      <c r="O826" s="139"/>
      <c r="P826" s="139"/>
    </row>
    <row r="827" spans="2:16" s="1" customFormat="1" ht="12.75" customHeight="1" x14ac:dyDescent="0.25">
      <c r="B827" s="9"/>
      <c r="C827" s="28" t="s">
        <v>174</v>
      </c>
      <c r="D827" s="9"/>
      <c r="E827" s="141"/>
      <c r="F827" s="14">
        <v>429.5</v>
      </c>
      <c r="G827" s="9"/>
      <c r="H827" s="9"/>
      <c r="I827" s="9"/>
      <c r="J827" s="9"/>
      <c r="K827" s="9"/>
      <c r="L827" s="14"/>
      <c r="M827" s="29"/>
      <c r="O827" s="135"/>
      <c r="P827" s="135"/>
    </row>
    <row r="828" spans="2:16" s="1" customFormat="1" ht="12.75" customHeight="1" x14ac:dyDescent="0.25">
      <c r="B828" s="9"/>
      <c r="C828" s="28" t="s">
        <v>153</v>
      </c>
      <c r="D828" s="9"/>
      <c r="E828" s="141"/>
      <c r="F828" s="14">
        <v>644.24</v>
      </c>
      <c r="G828" s="9"/>
      <c r="H828" s="9"/>
      <c r="I828" s="9"/>
      <c r="J828" s="9"/>
      <c r="K828" s="9"/>
      <c r="L828" s="14"/>
      <c r="M828" s="29"/>
      <c r="O828" s="135"/>
      <c r="P828" s="135"/>
    </row>
    <row r="829" spans="2:16" s="1" customFormat="1" ht="12.75" customHeight="1" x14ac:dyDescent="0.25">
      <c r="B829" s="9"/>
      <c r="C829" s="28" t="s">
        <v>175</v>
      </c>
      <c r="D829" s="9"/>
      <c r="E829" s="141"/>
      <c r="F829" s="14">
        <v>600.75</v>
      </c>
      <c r="G829" s="9"/>
      <c r="H829" s="9"/>
      <c r="I829" s="9"/>
      <c r="J829" s="9"/>
      <c r="K829" s="9"/>
      <c r="L829" s="14"/>
      <c r="M829" s="29"/>
      <c r="O829" s="135"/>
      <c r="P829" s="135"/>
    </row>
    <row r="830" spans="2:16" s="1" customFormat="1" ht="12.75" customHeight="1" x14ac:dyDescent="0.25">
      <c r="B830" s="9"/>
      <c r="C830" s="28" t="s">
        <v>267</v>
      </c>
      <c r="D830" s="9"/>
      <c r="E830" s="141"/>
      <c r="F830" s="14">
        <v>901.13</v>
      </c>
      <c r="G830" s="9"/>
      <c r="H830" s="9"/>
      <c r="I830" s="9"/>
      <c r="J830" s="9"/>
      <c r="K830" s="9"/>
      <c r="L830" s="14"/>
      <c r="M830" s="29"/>
      <c r="O830" s="135"/>
      <c r="P830" s="135"/>
    </row>
    <row r="831" spans="2:16" s="1" customFormat="1" ht="12.75" customHeight="1" x14ac:dyDescent="0.25">
      <c r="B831" s="9"/>
      <c r="C831" s="28" t="s">
        <v>176</v>
      </c>
      <c r="D831" s="9"/>
      <c r="E831" s="141"/>
      <c r="F831" s="14">
        <v>549.41999999999996</v>
      </c>
      <c r="G831" s="9"/>
      <c r="H831" s="9"/>
      <c r="I831" s="9"/>
      <c r="J831" s="9"/>
      <c r="K831" s="9"/>
      <c r="L831" s="14"/>
      <c r="M831" s="29"/>
      <c r="O831" s="135"/>
      <c r="P831" s="135"/>
    </row>
    <row r="832" spans="2:16" s="1" customFormat="1" ht="12.75" customHeight="1" x14ac:dyDescent="0.25">
      <c r="B832" s="9"/>
      <c r="C832" s="28" t="s">
        <v>270</v>
      </c>
      <c r="D832" s="9"/>
      <c r="E832" s="141"/>
      <c r="F832" s="14">
        <v>824.13</v>
      </c>
      <c r="G832" s="9"/>
      <c r="H832" s="9"/>
      <c r="I832" s="9"/>
      <c r="J832" s="9"/>
      <c r="K832" s="9"/>
      <c r="L832" s="14"/>
      <c r="M832" s="29"/>
      <c r="O832" s="135"/>
      <c r="P832" s="135"/>
    </row>
    <row r="833" spans="2:16" s="1" customFormat="1" ht="12.75" customHeight="1" x14ac:dyDescent="0.25">
      <c r="B833" s="9"/>
      <c r="C833" s="28" t="s">
        <v>316</v>
      </c>
      <c r="D833" s="9"/>
      <c r="E833" s="141"/>
      <c r="F833" s="14">
        <v>60.78</v>
      </c>
      <c r="G833" s="9"/>
      <c r="H833" s="9"/>
      <c r="I833" s="9"/>
      <c r="J833" s="9"/>
      <c r="K833" s="9"/>
      <c r="L833" s="14"/>
      <c r="M833" s="29"/>
      <c r="O833" s="135"/>
      <c r="P833" s="135"/>
    </row>
    <row r="834" spans="2:16" s="1" customFormat="1" ht="12.75" customHeight="1" x14ac:dyDescent="0.25">
      <c r="B834" s="9"/>
      <c r="C834" s="28" t="s">
        <v>273</v>
      </c>
      <c r="D834" s="9"/>
      <c r="E834" s="141"/>
      <c r="F834" s="14">
        <v>91.16</v>
      </c>
      <c r="G834" s="9"/>
      <c r="H834" s="9"/>
      <c r="I834" s="9"/>
      <c r="J834" s="9"/>
      <c r="K834" s="9"/>
      <c r="L834" s="14"/>
      <c r="M834" s="29"/>
      <c r="O834" s="135"/>
      <c r="P834" s="135"/>
    </row>
    <row r="835" spans="2:16" s="1" customFormat="1" ht="12.75" customHeight="1" x14ac:dyDescent="0.25">
      <c r="B835" s="9"/>
      <c r="C835" s="28" t="s">
        <v>317</v>
      </c>
      <c r="D835" s="9"/>
      <c r="E835" s="141"/>
      <c r="F835" s="14">
        <v>30.01</v>
      </c>
      <c r="G835" s="9"/>
      <c r="H835" s="9"/>
      <c r="I835" s="9"/>
      <c r="J835" s="9"/>
      <c r="K835" s="9"/>
      <c r="L835" s="14"/>
      <c r="M835" s="29"/>
      <c r="O835" s="135"/>
      <c r="P835" s="135"/>
    </row>
    <row r="836" spans="2:16" s="1" customFormat="1" ht="12.75" customHeight="1" x14ac:dyDescent="0.25">
      <c r="B836" s="9"/>
      <c r="C836" s="28" t="s">
        <v>157</v>
      </c>
      <c r="D836" s="9"/>
      <c r="E836" s="141"/>
      <c r="F836" s="14">
        <v>45.02</v>
      </c>
      <c r="G836" s="9"/>
      <c r="H836" s="9"/>
      <c r="I836" s="9"/>
      <c r="J836" s="9"/>
      <c r="K836" s="9"/>
      <c r="L836" s="14"/>
      <c r="M836" s="29"/>
      <c r="O836" s="135"/>
      <c r="P836" s="135"/>
    </row>
    <row r="837" spans="2:16" s="1" customFormat="1" ht="12.75" customHeight="1" x14ac:dyDescent="0.25">
      <c r="B837" s="9"/>
      <c r="C837" s="28" t="s">
        <v>177</v>
      </c>
      <c r="D837" s="9"/>
      <c r="E837" s="141"/>
      <c r="F837" s="14">
        <v>5887.57</v>
      </c>
      <c r="G837" s="9"/>
      <c r="H837" s="9"/>
      <c r="I837" s="9"/>
      <c r="J837" s="9"/>
      <c r="K837" s="9"/>
      <c r="L837" s="14"/>
      <c r="M837" s="29"/>
      <c r="O837" s="135"/>
      <c r="P837" s="135"/>
    </row>
    <row r="838" spans="2:16" s="1" customFormat="1" ht="12.75" customHeight="1" x14ac:dyDescent="0.25">
      <c r="B838" s="9"/>
      <c r="C838" s="28" t="s">
        <v>160</v>
      </c>
      <c r="D838" s="9"/>
      <c r="E838" s="141"/>
      <c r="F838" s="14">
        <v>8831.34</v>
      </c>
      <c r="G838" s="9"/>
      <c r="H838" s="9"/>
      <c r="I838" s="9"/>
      <c r="J838" s="9"/>
      <c r="K838" s="9"/>
      <c r="L838" s="14"/>
      <c r="M838" s="29"/>
      <c r="O838" s="135"/>
      <c r="P838" s="135"/>
    </row>
    <row r="839" spans="2:16" s="1" customFormat="1" ht="12.75" customHeight="1" x14ac:dyDescent="0.25">
      <c r="B839" s="9"/>
      <c r="C839" s="28" t="s">
        <v>186</v>
      </c>
      <c r="D839" s="9"/>
      <c r="E839" s="141"/>
      <c r="F839" s="14">
        <v>220</v>
      </c>
      <c r="G839" s="9"/>
      <c r="H839" s="9"/>
      <c r="I839" s="9"/>
      <c r="J839" s="9"/>
      <c r="K839" s="9"/>
      <c r="L839" s="14"/>
      <c r="M839" s="29"/>
      <c r="O839" s="135"/>
      <c r="P839" s="135"/>
    </row>
    <row r="840" spans="2:16" s="1" customFormat="1" ht="12.75" customHeight="1" x14ac:dyDescent="0.25">
      <c r="B840" s="9"/>
      <c r="C840" s="28" t="s">
        <v>276</v>
      </c>
      <c r="D840" s="9"/>
      <c r="E840" s="141"/>
      <c r="F840" s="14">
        <v>330</v>
      </c>
      <c r="G840" s="9"/>
      <c r="H840" s="9"/>
      <c r="I840" s="9"/>
      <c r="J840" s="9"/>
      <c r="K840" s="9"/>
      <c r="L840" s="14"/>
      <c r="M840" s="29"/>
      <c r="O840" s="135"/>
      <c r="P840" s="135"/>
    </row>
    <row r="841" spans="2:16" s="4" customFormat="1" ht="49.8" customHeight="1" x14ac:dyDescent="0.25">
      <c r="B841" s="9">
        <v>65</v>
      </c>
      <c r="C841" s="27" t="s">
        <v>318</v>
      </c>
      <c r="D841" s="10">
        <v>1</v>
      </c>
      <c r="E841" s="140" t="s">
        <v>1920</v>
      </c>
      <c r="F841" s="11">
        <f>SUM(F842:F845)</f>
        <v>1725</v>
      </c>
      <c r="G841" s="10"/>
      <c r="H841" s="10"/>
      <c r="I841" s="10"/>
      <c r="J841" s="10"/>
      <c r="K841" s="10"/>
      <c r="L841" s="11">
        <f>SUM(F841:K841)</f>
        <v>1725</v>
      </c>
      <c r="M841" s="29"/>
      <c r="O841" s="139"/>
      <c r="P841" s="139"/>
    </row>
    <row r="842" spans="2:16" s="1" customFormat="1" ht="38.4" customHeight="1" x14ac:dyDescent="0.25">
      <c r="B842" s="9"/>
      <c r="C842" s="28" t="s">
        <v>152</v>
      </c>
      <c r="D842" s="9">
        <v>-1</v>
      </c>
      <c r="E842" s="141" t="s">
        <v>1947</v>
      </c>
      <c r="F842" s="14">
        <v>67.5</v>
      </c>
      <c r="G842" s="9"/>
      <c r="H842" s="9"/>
      <c r="I842" s="9"/>
      <c r="J842" s="9"/>
      <c r="K842" s="9"/>
      <c r="L842" s="14"/>
      <c r="M842" s="29"/>
      <c r="O842" s="135"/>
      <c r="P842" s="135"/>
    </row>
    <row r="843" spans="2:16" s="1" customFormat="1" ht="12.75" customHeight="1" x14ac:dyDescent="0.25">
      <c r="B843" s="9"/>
      <c r="C843" s="28" t="s">
        <v>174</v>
      </c>
      <c r="D843" s="9"/>
      <c r="E843" s="141"/>
      <c r="F843" s="14">
        <v>157.5</v>
      </c>
      <c r="G843" s="9"/>
      <c r="H843" s="9"/>
      <c r="I843" s="9"/>
      <c r="J843" s="9"/>
      <c r="K843" s="9"/>
      <c r="L843" s="14"/>
      <c r="M843" s="29"/>
      <c r="O843" s="135"/>
      <c r="P843" s="135"/>
    </row>
    <row r="844" spans="2:16" s="1" customFormat="1" ht="12.75" customHeight="1" x14ac:dyDescent="0.25">
      <c r="B844" s="9"/>
      <c r="C844" s="28" t="s">
        <v>159</v>
      </c>
      <c r="D844" s="9"/>
      <c r="E844" s="141"/>
      <c r="F844" s="14">
        <v>450</v>
      </c>
      <c r="G844" s="9"/>
      <c r="H844" s="9"/>
      <c r="I844" s="9"/>
      <c r="J844" s="9"/>
      <c r="K844" s="9"/>
      <c r="L844" s="14"/>
      <c r="M844" s="29"/>
      <c r="O844" s="135"/>
      <c r="P844" s="135"/>
    </row>
    <row r="845" spans="2:16" s="1" customFormat="1" ht="12.75" customHeight="1" x14ac:dyDescent="0.25">
      <c r="B845" s="9"/>
      <c r="C845" s="28" t="s">
        <v>177</v>
      </c>
      <c r="D845" s="9"/>
      <c r="E845" s="141"/>
      <c r="F845" s="14">
        <v>1050</v>
      </c>
      <c r="G845" s="9"/>
      <c r="H845" s="9"/>
      <c r="I845" s="9"/>
      <c r="J845" s="9"/>
      <c r="K845" s="9"/>
      <c r="L845" s="14"/>
      <c r="M845" s="29"/>
      <c r="O845" s="135"/>
      <c r="P845" s="135"/>
    </row>
    <row r="846" spans="2:16" s="4" customFormat="1" ht="12.75" customHeight="1" x14ac:dyDescent="0.25">
      <c r="B846" s="9">
        <v>66</v>
      </c>
      <c r="C846" s="27" t="s">
        <v>319</v>
      </c>
      <c r="D846" s="10">
        <v>1</v>
      </c>
      <c r="E846" s="140" t="s">
        <v>1921</v>
      </c>
      <c r="F846" s="11">
        <f>SUM(F847:F853)</f>
        <v>30953.86</v>
      </c>
      <c r="G846" s="10"/>
      <c r="H846" s="10"/>
      <c r="I846" s="10"/>
      <c r="J846" s="10"/>
      <c r="K846" s="10"/>
      <c r="L846" s="11">
        <f>SUM(F846:K846)</f>
        <v>30953.86</v>
      </c>
      <c r="M846" s="29"/>
      <c r="O846" s="139"/>
      <c r="P846" s="139"/>
    </row>
    <row r="847" spans="2:16" s="1" customFormat="1" ht="12.75" customHeight="1" x14ac:dyDescent="0.25">
      <c r="B847" s="9"/>
      <c r="C847" s="28" t="s">
        <v>174</v>
      </c>
      <c r="D847" s="9"/>
      <c r="E847" s="141"/>
      <c r="F847" s="14">
        <v>2177.61</v>
      </c>
      <c r="G847" s="9"/>
      <c r="H847" s="9"/>
      <c r="I847" s="9"/>
      <c r="J847" s="9"/>
      <c r="K847" s="9"/>
      <c r="L847" s="14"/>
      <c r="M847" s="29"/>
      <c r="O847" s="135"/>
      <c r="P847" s="135"/>
    </row>
    <row r="848" spans="2:16" s="1" customFormat="1" ht="12.75" customHeight="1" x14ac:dyDescent="0.25">
      <c r="B848" s="9"/>
      <c r="C848" s="28" t="s">
        <v>175</v>
      </c>
      <c r="D848" s="9"/>
      <c r="E848" s="141"/>
      <c r="F848" s="14">
        <v>1338.7</v>
      </c>
      <c r="G848" s="9"/>
      <c r="H848" s="9"/>
      <c r="I848" s="9"/>
      <c r="J848" s="9"/>
      <c r="K848" s="9"/>
      <c r="L848" s="14"/>
      <c r="M848" s="29"/>
      <c r="O848" s="135"/>
      <c r="P848" s="135"/>
    </row>
    <row r="849" spans="2:16" s="1" customFormat="1" ht="12.75" customHeight="1" x14ac:dyDescent="0.25">
      <c r="B849" s="9"/>
      <c r="C849" s="28" t="s">
        <v>176</v>
      </c>
      <c r="D849" s="9"/>
      <c r="E849" s="141"/>
      <c r="F849" s="14">
        <v>2509.2399999999998</v>
      </c>
      <c r="G849" s="9"/>
      <c r="H849" s="9"/>
      <c r="I849" s="9"/>
      <c r="J849" s="9"/>
      <c r="K849" s="9"/>
      <c r="L849" s="14"/>
      <c r="M849" s="29"/>
      <c r="O849" s="135"/>
      <c r="P849" s="135"/>
    </row>
    <row r="850" spans="2:16" s="1" customFormat="1" ht="12.75" customHeight="1" x14ac:dyDescent="0.25">
      <c r="B850" s="9"/>
      <c r="C850" s="28" t="s">
        <v>316</v>
      </c>
      <c r="D850" s="9"/>
      <c r="E850" s="141"/>
      <c r="F850" s="14">
        <v>453.09</v>
      </c>
      <c r="G850" s="9"/>
      <c r="H850" s="9"/>
      <c r="I850" s="9"/>
      <c r="J850" s="9"/>
      <c r="K850" s="9"/>
      <c r="L850" s="14"/>
      <c r="M850" s="29"/>
      <c r="O850" s="135"/>
      <c r="P850" s="135"/>
    </row>
    <row r="851" spans="2:16" s="1" customFormat="1" ht="12.75" customHeight="1" x14ac:dyDescent="0.25">
      <c r="B851" s="9"/>
      <c r="C851" s="28" t="s">
        <v>317</v>
      </c>
      <c r="D851" s="9"/>
      <c r="E851" s="141"/>
      <c r="F851" s="14">
        <v>980.86</v>
      </c>
      <c r="G851" s="9"/>
      <c r="H851" s="9"/>
      <c r="I851" s="9"/>
      <c r="J851" s="9"/>
      <c r="K851" s="9"/>
      <c r="L851" s="14"/>
      <c r="M851" s="29"/>
      <c r="O851" s="135"/>
      <c r="P851" s="135"/>
    </row>
    <row r="852" spans="2:16" s="1" customFormat="1" ht="12.75" customHeight="1" x14ac:dyDescent="0.25">
      <c r="B852" s="9"/>
      <c r="C852" s="28" t="s">
        <v>177</v>
      </c>
      <c r="D852" s="9"/>
      <c r="E852" s="141"/>
      <c r="F852" s="14">
        <v>22594.36</v>
      </c>
      <c r="G852" s="9"/>
      <c r="H852" s="9"/>
      <c r="I852" s="9"/>
      <c r="J852" s="9"/>
      <c r="K852" s="9"/>
      <c r="L852" s="14"/>
      <c r="M852" s="29"/>
      <c r="O852" s="135"/>
      <c r="P852" s="135"/>
    </row>
    <row r="853" spans="2:16" s="1" customFormat="1" ht="12.75" customHeight="1" x14ac:dyDescent="0.25">
      <c r="B853" s="9"/>
      <c r="C853" s="28" t="s">
        <v>186</v>
      </c>
      <c r="D853" s="9"/>
      <c r="E853" s="141"/>
      <c r="F853" s="14">
        <v>900</v>
      </c>
      <c r="G853" s="9"/>
      <c r="H853" s="9"/>
      <c r="I853" s="9"/>
      <c r="J853" s="9"/>
      <c r="K853" s="9"/>
      <c r="L853" s="14"/>
      <c r="M853" s="29"/>
      <c r="O853" s="135"/>
      <c r="P853" s="135"/>
    </row>
    <row r="854" spans="2:16" s="4" customFormat="1" ht="12.75" customHeight="1" x14ac:dyDescent="0.25">
      <c r="B854" s="9">
        <v>67</v>
      </c>
      <c r="C854" s="27" t="s">
        <v>320</v>
      </c>
      <c r="D854" s="10">
        <v>1</v>
      </c>
      <c r="E854" s="140" t="s">
        <v>1921</v>
      </c>
      <c r="F854" s="11">
        <f>SUM(F855:F860)</f>
        <v>19433.629999999997</v>
      </c>
      <c r="G854" s="11">
        <f>SUM(G855:G860)</f>
        <v>-738.58</v>
      </c>
      <c r="H854" s="10"/>
      <c r="I854" s="10"/>
      <c r="J854" s="10"/>
      <c r="K854" s="10"/>
      <c r="L854" s="11">
        <f>SUM(F854:K854)</f>
        <v>18695.049999999996</v>
      </c>
      <c r="M854" s="29"/>
      <c r="O854" s="139"/>
      <c r="P854" s="139"/>
    </row>
    <row r="855" spans="2:16" s="1" customFormat="1" ht="12.75" customHeight="1" x14ac:dyDescent="0.25">
      <c r="B855" s="9"/>
      <c r="C855" s="28" t="s">
        <v>174</v>
      </c>
      <c r="D855" s="9"/>
      <c r="E855" s="141"/>
      <c r="F855" s="14">
        <v>1459.5</v>
      </c>
      <c r="G855" s="9"/>
      <c r="H855" s="9"/>
      <c r="I855" s="9"/>
      <c r="J855" s="9"/>
      <c r="K855" s="9"/>
      <c r="L855" s="14"/>
      <c r="M855" s="29"/>
      <c r="O855" s="135"/>
      <c r="P855" s="135"/>
    </row>
    <row r="856" spans="2:16" s="1" customFormat="1" ht="12.75" customHeight="1" x14ac:dyDescent="0.25">
      <c r="B856" s="9"/>
      <c r="C856" s="28" t="s">
        <v>175</v>
      </c>
      <c r="D856" s="9"/>
      <c r="E856" s="141"/>
      <c r="F856" s="14">
        <v>1384.7</v>
      </c>
      <c r="G856" s="9"/>
      <c r="H856" s="9"/>
      <c r="I856" s="9"/>
      <c r="J856" s="9"/>
      <c r="K856" s="9"/>
      <c r="L856" s="14"/>
      <c r="M856" s="29"/>
      <c r="O856" s="135"/>
      <c r="P856" s="135"/>
    </row>
    <row r="857" spans="2:16" s="1" customFormat="1" ht="12.75" customHeight="1" x14ac:dyDescent="0.25">
      <c r="B857" s="9"/>
      <c r="C857" s="28" t="s">
        <v>316</v>
      </c>
      <c r="D857" s="9"/>
      <c r="E857" s="141"/>
      <c r="F857" s="14">
        <v>170.17</v>
      </c>
      <c r="G857" s="9"/>
      <c r="H857" s="9"/>
      <c r="I857" s="9"/>
      <c r="J857" s="9"/>
      <c r="K857" s="9"/>
      <c r="L857" s="14"/>
      <c r="M857" s="29"/>
      <c r="O857" s="135"/>
      <c r="P857" s="135"/>
    </row>
    <row r="858" spans="2:16" s="1" customFormat="1" ht="12.75" customHeight="1" x14ac:dyDescent="0.25">
      <c r="B858" s="9"/>
      <c r="C858" s="28" t="s">
        <v>317</v>
      </c>
      <c r="D858" s="9"/>
      <c r="E858" s="141"/>
      <c r="F858" s="14">
        <v>100.46</v>
      </c>
      <c r="G858" s="9"/>
      <c r="H858" s="9"/>
      <c r="I858" s="9"/>
      <c r="J858" s="9"/>
      <c r="K858" s="9"/>
      <c r="L858" s="14"/>
      <c r="M858" s="29"/>
      <c r="O858" s="135"/>
      <c r="P858" s="135"/>
    </row>
    <row r="859" spans="2:16" s="1" customFormat="1" ht="12.75" customHeight="1" x14ac:dyDescent="0.25">
      <c r="B859" s="9"/>
      <c r="C859" s="28" t="s">
        <v>177</v>
      </c>
      <c r="D859" s="9"/>
      <c r="E859" s="141"/>
      <c r="F859" s="14">
        <v>15268.8</v>
      </c>
      <c r="G859" s="9">
        <v>-738.58</v>
      </c>
      <c r="H859" s="9"/>
      <c r="I859" s="9"/>
      <c r="J859" s="9"/>
      <c r="K859" s="9"/>
      <c r="L859" s="14"/>
      <c r="M859" s="29"/>
      <c r="O859" s="135"/>
      <c r="P859" s="135" t="s">
        <v>1885</v>
      </c>
    </row>
    <row r="860" spans="2:16" s="1" customFormat="1" ht="12.75" customHeight="1" x14ac:dyDescent="0.25">
      <c r="B860" s="9"/>
      <c r="C860" s="28" t="s">
        <v>186</v>
      </c>
      <c r="D860" s="9"/>
      <c r="E860" s="141"/>
      <c r="F860" s="14">
        <v>1050</v>
      </c>
      <c r="G860" s="9"/>
      <c r="H860" s="9"/>
      <c r="I860" s="9"/>
      <c r="J860" s="9"/>
      <c r="K860" s="9"/>
      <c r="L860" s="14"/>
      <c r="M860" s="29"/>
      <c r="O860" s="135"/>
      <c r="P860" s="135"/>
    </row>
    <row r="861" spans="2:16" s="4" customFormat="1" ht="70.2" customHeight="1" x14ac:dyDescent="0.25">
      <c r="B861" s="9">
        <v>68</v>
      </c>
      <c r="C861" s="147" t="s">
        <v>1946</v>
      </c>
      <c r="D861" s="10">
        <v>1</v>
      </c>
      <c r="E861" s="140" t="s">
        <v>1922</v>
      </c>
      <c r="F861" s="11">
        <f>SUM(F862:F889)</f>
        <v>21060.180000000004</v>
      </c>
      <c r="G861" s="10"/>
      <c r="H861" s="10"/>
      <c r="I861" s="10"/>
      <c r="J861" s="10"/>
      <c r="K861" s="10"/>
      <c r="L861" s="11">
        <f>SUM(F861:K861)</f>
        <v>21060.180000000004</v>
      </c>
      <c r="M861" s="29"/>
      <c r="O861" s="139"/>
      <c r="P861" s="139"/>
    </row>
    <row r="862" spans="2:16" s="1" customFormat="1" ht="12.75" customHeight="1" x14ac:dyDescent="0.25">
      <c r="B862" s="9"/>
      <c r="C862" s="28" t="s">
        <v>152</v>
      </c>
      <c r="D862" s="9"/>
      <c r="E862" s="141"/>
      <c r="F862" s="14">
        <v>415.33</v>
      </c>
      <c r="G862" s="9"/>
      <c r="H862" s="9"/>
      <c r="I862" s="9"/>
      <c r="J862" s="9"/>
      <c r="K862" s="9"/>
      <c r="L862" s="14"/>
      <c r="M862" s="29"/>
      <c r="O862" s="135"/>
      <c r="P862" s="135"/>
    </row>
    <row r="863" spans="2:16" s="1" customFormat="1" ht="12.75" customHeight="1" x14ac:dyDescent="0.25">
      <c r="B863" s="9"/>
      <c r="C863" s="28" t="s">
        <v>174</v>
      </c>
      <c r="D863" s="9"/>
      <c r="E863" s="141"/>
      <c r="F863" s="14">
        <v>505.33</v>
      </c>
      <c r="G863" s="9"/>
      <c r="H863" s="9"/>
      <c r="I863" s="9"/>
      <c r="J863" s="9"/>
      <c r="K863" s="9"/>
      <c r="L863" s="14"/>
      <c r="M863" s="29"/>
      <c r="O863" s="135"/>
      <c r="P863" s="135"/>
    </row>
    <row r="864" spans="2:16" s="1" customFormat="1" ht="12.75" customHeight="1" x14ac:dyDescent="0.25">
      <c r="B864" s="9"/>
      <c r="C864" s="28" t="s">
        <v>47</v>
      </c>
      <c r="D864" s="9"/>
      <c r="E864" s="141"/>
      <c r="F864" s="14">
        <v>231.88</v>
      </c>
      <c r="G864" s="9"/>
      <c r="H864" s="9"/>
      <c r="I864" s="9"/>
      <c r="J864" s="9"/>
      <c r="K864" s="9"/>
      <c r="L864" s="14"/>
      <c r="M864" s="29"/>
      <c r="O864" s="135"/>
      <c r="P864" s="135"/>
    </row>
    <row r="865" spans="2:16" s="1" customFormat="1" ht="12.75" customHeight="1" x14ac:dyDescent="0.25">
      <c r="B865" s="9"/>
      <c r="C865" s="28" t="s">
        <v>78</v>
      </c>
      <c r="D865" s="9"/>
      <c r="E865" s="141"/>
      <c r="F865" s="14">
        <v>231.88</v>
      </c>
      <c r="G865" s="9"/>
      <c r="H865" s="9"/>
      <c r="I865" s="9"/>
      <c r="J865" s="9"/>
      <c r="K865" s="9"/>
      <c r="L865" s="14"/>
      <c r="M865" s="29"/>
      <c r="O865" s="135"/>
      <c r="P865" s="135"/>
    </row>
    <row r="866" spans="2:16" s="1" customFormat="1" ht="12.75" customHeight="1" x14ac:dyDescent="0.25">
      <c r="B866" s="9"/>
      <c r="C866" s="28" t="s">
        <v>266</v>
      </c>
      <c r="D866" s="9"/>
      <c r="E866" s="141"/>
      <c r="F866" s="14">
        <v>337.47</v>
      </c>
      <c r="G866" s="9"/>
      <c r="H866" s="9"/>
      <c r="I866" s="9"/>
      <c r="J866" s="9"/>
      <c r="K866" s="9"/>
      <c r="L866" s="14"/>
      <c r="M866" s="29"/>
      <c r="O866" s="135"/>
      <c r="P866" s="135"/>
    </row>
    <row r="867" spans="2:16" s="1" customFormat="1" ht="12.75" customHeight="1" x14ac:dyDescent="0.25">
      <c r="B867" s="9"/>
      <c r="C867" s="28" t="s">
        <v>175</v>
      </c>
      <c r="D867" s="9"/>
      <c r="E867" s="141"/>
      <c r="F867" s="14">
        <v>622.41999999999996</v>
      </c>
      <c r="G867" s="9"/>
      <c r="H867" s="9"/>
      <c r="I867" s="9"/>
      <c r="J867" s="9"/>
      <c r="K867" s="9"/>
      <c r="L867" s="14"/>
      <c r="M867" s="29"/>
      <c r="O867" s="135"/>
      <c r="P867" s="135"/>
    </row>
    <row r="868" spans="2:16" s="1" customFormat="1" ht="12.75" customHeight="1" x14ac:dyDescent="0.25">
      <c r="B868" s="9"/>
      <c r="C868" s="28" t="s">
        <v>49</v>
      </c>
      <c r="D868" s="9"/>
      <c r="E868" s="141"/>
      <c r="F868" s="14">
        <v>82.5</v>
      </c>
      <c r="G868" s="9"/>
      <c r="H868" s="9"/>
      <c r="I868" s="9"/>
      <c r="J868" s="9"/>
      <c r="K868" s="9"/>
      <c r="L868" s="14"/>
      <c r="M868" s="29"/>
      <c r="O868" s="135"/>
      <c r="P868" s="135"/>
    </row>
    <row r="869" spans="2:16" s="1" customFormat="1" ht="12.75" customHeight="1" x14ac:dyDescent="0.25">
      <c r="B869" s="9"/>
      <c r="C869" s="28" t="s">
        <v>80</v>
      </c>
      <c r="D869" s="9"/>
      <c r="E869" s="141"/>
      <c r="F869" s="14">
        <v>82.5</v>
      </c>
      <c r="G869" s="9"/>
      <c r="H869" s="9"/>
      <c r="I869" s="9"/>
      <c r="J869" s="9"/>
      <c r="K869" s="9"/>
      <c r="L869" s="14"/>
      <c r="M869" s="29"/>
      <c r="O869" s="135"/>
      <c r="P869" s="135"/>
    </row>
    <row r="870" spans="2:16" s="1" customFormat="1" ht="12.75" customHeight="1" x14ac:dyDescent="0.25">
      <c r="B870" s="9"/>
      <c r="C870" s="28" t="s">
        <v>269</v>
      </c>
      <c r="D870" s="9"/>
      <c r="E870" s="141"/>
      <c r="F870" s="14">
        <v>742.3</v>
      </c>
      <c r="G870" s="9"/>
      <c r="H870" s="9"/>
      <c r="I870" s="9"/>
      <c r="J870" s="9"/>
      <c r="K870" s="9"/>
      <c r="L870" s="14"/>
      <c r="M870" s="29"/>
      <c r="O870" s="135"/>
      <c r="P870" s="135"/>
    </row>
    <row r="871" spans="2:16" s="1" customFormat="1" ht="12.75" customHeight="1" x14ac:dyDescent="0.25">
      <c r="B871" s="9"/>
      <c r="C871" s="28" t="s">
        <v>176</v>
      </c>
      <c r="D871" s="9"/>
      <c r="E871" s="141"/>
      <c r="F871" s="14">
        <v>1344.26</v>
      </c>
      <c r="G871" s="9"/>
      <c r="H871" s="9"/>
      <c r="I871" s="9"/>
      <c r="J871" s="9"/>
      <c r="K871" s="9"/>
      <c r="L871" s="14"/>
      <c r="M871" s="29"/>
      <c r="O871" s="135"/>
      <c r="P871" s="135"/>
    </row>
    <row r="872" spans="2:16" s="1" customFormat="1" ht="12.75" customHeight="1" x14ac:dyDescent="0.25">
      <c r="B872" s="9"/>
      <c r="C872" s="28" t="s">
        <v>31</v>
      </c>
      <c r="D872" s="9"/>
      <c r="E872" s="141"/>
      <c r="F872" s="14">
        <v>193.89</v>
      </c>
      <c r="G872" s="9"/>
      <c r="H872" s="9"/>
      <c r="I872" s="9"/>
      <c r="J872" s="9"/>
      <c r="K872" s="9"/>
      <c r="L872" s="14"/>
      <c r="M872" s="29"/>
      <c r="O872" s="135"/>
      <c r="P872" s="135"/>
    </row>
    <row r="873" spans="2:16" s="1" customFormat="1" ht="12.75" customHeight="1" x14ac:dyDescent="0.25">
      <c r="B873" s="9"/>
      <c r="C873" s="28" t="s">
        <v>82</v>
      </c>
      <c r="D873" s="9"/>
      <c r="E873" s="141"/>
      <c r="F873" s="14">
        <v>193.89</v>
      </c>
      <c r="G873" s="9"/>
      <c r="H873" s="9"/>
      <c r="I873" s="9"/>
      <c r="J873" s="9"/>
      <c r="K873" s="9"/>
      <c r="L873" s="14"/>
      <c r="M873" s="29"/>
      <c r="O873" s="135"/>
      <c r="P873" s="135"/>
    </row>
    <row r="874" spans="2:16" s="1" customFormat="1" ht="12.75" customHeight="1" x14ac:dyDescent="0.25">
      <c r="B874" s="9"/>
      <c r="C874" s="28" t="s">
        <v>272</v>
      </c>
      <c r="D874" s="9"/>
      <c r="E874" s="141"/>
      <c r="F874" s="14">
        <v>53.52</v>
      </c>
      <c r="G874" s="9"/>
      <c r="H874" s="9"/>
      <c r="I874" s="9"/>
      <c r="J874" s="9"/>
      <c r="K874" s="9"/>
      <c r="L874" s="14"/>
      <c r="M874" s="29"/>
      <c r="O874" s="135"/>
      <c r="P874" s="135"/>
    </row>
    <row r="875" spans="2:16" s="1" customFormat="1" ht="12.75" customHeight="1" x14ac:dyDescent="0.25">
      <c r="B875" s="9"/>
      <c r="C875" s="28" t="s">
        <v>316</v>
      </c>
      <c r="D875" s="9"/>
      <c r="E875" s="141"/>
      <c r="F875" s="14">
        <v>86.98</v>
      </c>
      <c r="G875" s="9"/>
      <c r="H875" s="9"/>
      <c r="I875" s="9"/>
      <c r="J875" s="9"/>
      <c r="K875" s="9"/>
      <c r="L875" s="14"/>
      <c r="M875" s="29"/>
      <c r="O875" s="135"/>
      <c r="P875" s="135"/>
    </row>
    <row r="876" spans="2:16" s="1" customFormat="1" ht="12.75" customHeight="1" x14ac:dyDescent="0.25">
      <c r="B876" s="9"/>
      <c r="C876" s="28" t="s">
        <v>33</v>
      </c>
      <c r="D876" s="9"/>
      <c r="E876" s="141"/>
      <c r="F876" s="14">
        <v>18.95</v>
      </c>
      <c r="G876" s="9"/>
      <c r="H876" s="9"/>
      <c r="I876" s="9"/>
      <c r="J876" s="9"/>
      <c r="K876" s="9"/>
      <c r="L876" s="14"/>
      <c r="M876" s="29"/>
      <c r="O876" s="135"/>
      <c r="P876" s="135"/>
    </row>
    <row r="877" spans="2:16" s="1" customFormat="1" ht="12.75" customHeight="1" x14ac:dyDescent="0.25">
      <c r="B877" s="9"/>
      <c r="C877" s="28" t="s">
        <v>84</v>
      </c>
      <c r="D877" s="9"/>
      <c r="E877" s="141"/>
      <c r="F877" s="14">
        <v>18.95</v>
      </c>
      <c r="G877" s="9"/>
      <c r="H877" s="9"/>
      <c r="I877" s="9"/>
      <c r="J877" s="9"/>
      <c r="K877" s="9"/>
      <c r="L877" s="14"/>
      <c r="M877" s="29"/>
      <c r="O877" s="135"/>
      <c r="P877" s="135"/>
    </row>
    <row r="878" spans="2:16" s="1" customFormat="1" ht="12.75" customHeight="1" x14ac:dyDescent="0.25">
      <c r="B878" s="9"/>
      <c r="C878" s="28" t="s">
        <v>159</v>
      </c>
      <c r="D878" s="9"/>
      <c r="E878" s="141"/>
      <c r="F878" s="14">
        <v>4646.62</v>
      </c>
      <c r="G878" s="9"/>
      <c r="H878" s="9"/>
      <c r="I878" s="9"/>
      <c r="J878" s="9"/>
      <c r="K878" s="9"/>
      <c r="L878" s="14"/>
      <c r="M878" s="29"/>
      <c r="O878" s="135"/>
      <c r="P878" s="135"/>
    </row>
    <row r="879" spans="2:16" s="1" customFormat="1" ht="12.75" customHeight="1" x14ac:dyDescent="0.25">
      <c r="B879" s="9"/>
      <c r="C879" s="28" t="s">
        <v>177</v>
      </c>
      <c r="D879" s="9"/>
      <c r="E879" s="141"/>
      <c r="F879" s="14">
        <v>6386.43</v>
      </c>
      <c r="G879" s="9"/>
      <c r="H879" s="9"/>
      <c r="I879" s="9"/>
      <c r="J879" s="9"/>
      <c r="K879" s="9"/>
      <c r="L879" s="14"/>
      <c r="M879" s="29"/>
      <c r="O879" s="135"/>
      <c r="P879" s="135"/>
    </row>
    <row r="880" spans="2:16" s="1" customFormat="1" ht="12.75" customHeight="1" x14ac:dyDescent="0.25">
      <c r="B880" s="9"/>
      <c r="C880" s="28" t="s">
        <v>38</v>
      </c>
      <c r="D880" s="9"/>
      <c r="E880" s="141"/>
      <c r="F880" s="14">
        <v>2227.84</v>
      </c>
      <c r="G880" s="9"/>
      <c r="H880" s="9"/>
      <c r="I880" s="9"/>
      <c r="J880" s="9"/>
      <c r="K880" s="9"/>
      <c r="L880" s="14"/>
      <c r="M880" s="29"/>
      <c r="O880" s="135"/>
      <c r="P880" s="135"/>
    </row>
    <row r="881" spans="2:16" s="1" customFormat="1" ht="12.75" customHeight="1" x14ac:dyDescent="0.25">
      <c r="B881" s="9"/>
      <c r="C881" s="28" t="s">
        <v>88</v>
      </c>
      <c r="D881" s="9"/>
      <c r="E881" s="141"/>
      <c r="F881" s="14">
        <v>2227.84</v>
      </c>
      <c r="G881" s="9"/>
      <c r="H881" s="9"/>
      <c r="I881" s="9"/>
      <c r="J881" s="9"/>
      <c r="K881" s="9"/>
      <c r="L881" s="14"/>
      <c r="M881" s="29"/>
      <c r="O881" s="135"/>
      <c r="P881" s="135"/>
    </row>
    <row r="882" spans="2:16" s="1" customFormat="1" ht="12.75" customHeight="1" x14ac:dyDescent="0.25">
      <c r="B882" s="9"/>
      <c r="C882" s="28" t="s">
        <v>283</v>
      </c>
      <c r="D882" s="9"/>
      <c r="E882" s="141"/>
      <c r="F882" s="14">
        <v>77.819999999999993</v>
      </c>
      <c r="G882" s="9"/>
      <c r="H882" s="9"/>
      <c r="I882" s="9"/>
      <c r="J882" s="9"/>
      <c r="K882" s="9"/>
      <c r="L882" s="14"/>
      <c r="M882" s="29"/>
      <c r="O882" s="135"/>
      <c r="P882" s="135"/>
    </row>
    <row r="883" spans="2:16" s="1" customFormat="1" ht="12.75" customHeight="1" x14ac:dyDescent="0.25">
      <c r="B883" s="9"/>
      <c r="C883" s="28" t="s">
        <v>321</v>
      </c>
      <c r="D883" s="9"/>
      <c r="E883" s="141"/>
      <c r="F883" s="14">
        <v>135.96</v>
      </c>
      <c r="G883" s="9"/>
      <c r="H883" s="9"/>
      <c r="I883" s="9"/>
      <c r="J883" s="9"/>
      <c r="K883" s="9"/>
      <c r="L883" s="14"/>
      <c r="M883" s="29"/>
      <c r="O883" s="135"/>
      <c r="P883" s="135"/>
    </row>
    <row r="884" spans="2:16" s="1" customFormat="1" ht="12.75" customHeight="1" x14ac:dyDescent="0.25">
      <c r="B884" s="9"/>
      <c r="C884" s="28" t="s">
        <v>44</v>
      </c>
      <c r="D884" s="9"/>
      <c r="E884" s="141"/>
      <c r="F884" s="14">
        <v>22.81</v>
      </c>
      <c r="G884" s="9"/>
      <c r="H884" s="9"/>
      <c r="I884" s="9"/>
      <c r="J884" s="9"/>
      <c r="K884" s="9"/>
      <c r="L884" s="14"/>
      <c r="M884" s="29"/>
      <c r="O884" s="135"/>
      <c r="P884" s="135"/>
    </row>
    <row r="885" spans="2:16" s="1" customFormat="1" ht="12.75" customHeight="1" x14ac:dyDescent="0.25">
      <c r="B885" s="9"/>
      <c r="C885" s="28" t="s">
        <v>90</v>
      </c>
      <c r="D885" s="9"/>
      <c r="E885" s="141"/>
      <c r="F885" s="14">
        <v>22.81</v>
      </c>
      <c r="G885" s="9"/>
      <c r="H885" s="9"/>
      <c r="I885" s="9"/>
      <c r="J885" s="9"/>
      <c r="K885" s="9"/>
      <c r="L885" s="14"/>
      <c r="M885" s="29"/>
      <c r="O885" s="135"/>
      <c r="P885" s="135"/>
    </row>
    <row r="886" spans="2:16" s="1" customFormat="1" ht="12.75" customHeight="1" x14ac:dyDescent="0.25">
      <c r="B886" s="9"/>
      <c r="C886" s="28" t="s">
        <v>275</v>
      </c>
      <c r="D886" s="9"/>
      <c r="E886" s="141"/>
      <c r="F886" s="14">
        <v>45</v>
      </c>
      <c r="G886" s="9"/>
      <c r="H886" s="9"/>
      <c r="I886" s="9"/>
      <c r="J886" s="9"/>
      <c r="K886" s="9"/>
      <c r="L886" s="14"/>
      <c r="M886" s="29"/>
      <c r="O886" s="135"/>
      <c r="P886" s="135"/>
    </row>
    <row r="887" spans="2:16" s="1" customFormat="1" ht="12.75" customHeight="1" x14ac:dyDescent="0.25">
      <c r="B887" s="9"/>
      <c r="C887" s="28" t="s">
        <v>186</v>
      </c>
      <c r="D887" s="9"/>
      <c r="E887" s="141"/>
      <c r="F887" s="14">
        <v>45</v>
      </c>
      <c r="G887" s="9"/>
      <c r="H887" s="9"/>
      <c r="I887" s="9"/>
      <c r="J887" s="9"/>
      <c r="K887" s="9"/>
      <c r="L887" s="14"/>
      <c r="M887" s="29"/>
      <c r="O887" s="135"/>
      <c r="P887" s="135"/>
    </row>
    <row r="888" spans="2:16" s="1" customFormat="1" ht="12.75" customHeight="1" x14ac:dyDescent="0.25">
      <c r="B888" s="9"/>
      <c r="C888" s="28" t="s">
        <v>52</v>
      </c>
      <c r="D888" s="9"/>
      <c r="E888" s="141"/>
      <c r="F888" s="14">
        <v>30</v>
      </c>
      <c r="G888" s="9"/>
      <c r="H888" s="9"/>
      <c r="I888" s="9"/>
      <c r="J888" s="9"/>
      <c r="K888" s="9"/>
      <c r="L888" s="14"/>
      <c r="M888" s="29"/>
      <c r="O888" s="135"/>
      <c r="P888" s="135"/>
    </row>
    <row r="889" spans="2:16" s="1" customFormat="1" ht="12.75" customHeight="1" x14ac:dyDescent="0.25">
      <c r="B889" s="9"/>
      <c r="C889" s="28" t="s">
        <v>92</v>
      </c>
      <c r="D889" s="9"/>
      <c r="E889" s="141"/>
      <c r="F889" s="14">
        <v>30</v>
      </c>
      <c r="G889" s="9"/>
      <c r="H889" s="9"/>
      <c r="I889" s="9"/>
      <c r="J889" s="9"/>
      <c r="K889" s="9"/>
      <c r="L889" s="14"/>
      <c r="M889" s="29"/>
      <c r="O889" s="135"/>
      <c r="P889" s="135"/>
    </row>
    <row r="890" spans="2:16" s="4" customFormat="1" ht="45.6" customHeight="1" x14ac:dyDescent="0.25">
      <c r="B890" s="9">
        <v>69</v>
      </c>
      <c r="C890" s="27" t="s">
        <v>322</v>
      </c>
      <c r="D890" s="10">
        <v>1</v>
      </c>
      <c r="E890" s="140" t="s">
        <v>1918</v>
      </c>
      <c r="F890" s="11">
        <f>SUM(F891:F902)</f>
        <v>14270.12</v>
      </c>
      <c r="G890" s="11">
        <f>SUM(G891:G902)</f>
        <v>-441.31</v>
      </c>
      <c r="H890" s="10"/>
      <c r="I890" s="10"/>
      <c r="J890" s="10"/>
      <c r="K890" s="10"/>
      <c r="L890" s="11">
        <f>SUM(F890:K890)</f>
        <v>13828.810000000001</v>
      </c>
      <c r="M890" s="29"/>
      <c r="O890" s="139"/>
      <c r="P890" s="139"/>
    </row>
    <row r="891" spans="2:16" s="1" customFormat="1" ht="12.75" customHeight="1" x14ac:dyDescent="0.25">
      <c r="B891" s="9"/>
      <c r="C891" s="28" t="s">
        <v>174</v>
      </c>
      <c r="D891" s="9"/>
      <c r="E891" s="141"/>
      <c r="F891" s="14">
        <v>661.42</v>
      </c>
      <c r="G891" s="9"/>
      <c r="H891" s="9"/>
      <c r="I891" s="9"/>
      <c r="J891" s="9"/>
      <c r="K891" s="9"/>
      <c r="L891" s="14"/>
      <c r="M891" s="29"/>
      <c r="O891" s="135"/>
      <c r="P891" s="135"/>
    </row>
    <row r="892" spans="2:16" s="1" customFormat="1" ht="12.75" customHeight="1" x14ac:dyDescent="0.25">
      <c r="B892" s="9"/>
      <c r="C892" s="28" t="s">
        <v>153</v>
      </c>
      <c r="D892" s="9"/>
      <c r="E892" s="141"/>
      <c r="F892" s="14">
        <v>116.73</v>
      </c>
      <c r="G892" s="9"/>
      <c r="H892" s="9"/>
      <c r="I892" s="9"/>
      <c r="J892" s="9"/>
      <c r="K892" s="9"/>
      <c r="L892" s="14"/>
      <c r="M892" s="29"/>
      <c r="O892" s="135"/>
      <c r="P892" s="135"/>
    </row>
    <row r="893" spans="2:16" s="1" customFormat="1" ht="12.75" customHeight="1" x14ac:dyDescent="0.25">
      <c r="B893" s="9"/>
      <c r="C893" s="28" t="s">
        <v>175</v>
      </c>
      <c r="D893" s="9"/>
      <c r="E893" s="141"/>
      <c r="F893" s="14">
        <v>830.58</v>
      </c>
      <c r="G893" s="9"/>
      <c r="H893" s="9"/>
      <c r="I893" s="9"/>
      <c r="J893" s="9"/>
      <c r="K893" s="9"/>
      <c r="L893" s="14"/>
      <c r="M893" s="29"/>
      <c r="O893" s="135"/>
      <c r="P893" s="135"/>
    </row>
    <row r="894" spans="2:16" s="1" customFormat="1" ht="12.75" customHeight="1" x14ac:dyDescent="0.25">
      <c r="B894" s="9"/>
      <c r="C894" s="28" t="s">
        <v>267</v>
      </c>
      <c r="D894" s="9"/>
      <c r="E894" s="141"/>
      <c r="F894" s="14">
        <v>146.58000000000001</v>
      </c>
      <c r="G894" s="9"/>
      <c r="H894" s="9"/>
      <c r="I894" s="9"/>
      <c r="J894" s="9"/>
      <c r="K894" s="9"/>
      <c r="L894" s="14"/>
      <c r="M894" s="29"/>
      <c r="O894" s="135"/>
      <c r="P894" s="135"/>
    </row>
    <row r="895" spans="2:16" s="1" customFormat="1" ht="12.75" customHeight="1" x14ac:dyDescent="0.25">
      <c r="B895" s="9"/>
      <c r="C895" s="28" t="s">
        <v>176</v>
      </c>
      <c r="D895" s="9"/>
      <c r="E895" s="141"/>
      <c r="F895" s="14">
        <v>864.12</v>
      </c>
      <c r="G895" s="9"/>
      <c r="H895" s="9"/>
      <c r="I895" s="9"/>
      <c r="J895" s="9"/>
      <c r="K895" s="9"/>
      <c r="L895" s="14"/>
      <c r="M895" s="29"/>
      <c r="O895" s="135"/>
      <c r="P895" s="135"/>
    </row>
    <row r="896" spans="2:16" s="1" customFormat="1" ht="12.75" customHeight="1" x14ac:dyDescent="0.25">
      <c r="B896" s="9"/>
      <c r="C896" s="28" t="s">
        <v>270</v>
      </c>
      <c r="D896" s="9"/>
      <c r="E896" s="141"/>
      <c r="F896" s="14">
        <v>152.49</v>
      </c>
      <c r="G896" s="9"/>
      <c r="H896" s="9"/>
      <c r="I896" s="9"/>
      <c r="J896" s="9"/>
      <c r="K896" s="9"/>
      <c r="L896" s="14"/>
      <c r="M896" s="29"/>
      <c r="O896" s="135"/>
      <c r="P896" s="135"/>
    </row>
    <row r="897" spans="2:16" s="1" customFormat="1" ht="12.75" customHeight="1" x14ac:dyDescent="0.25">
      <c r="B897" s="9"/>
      <c r="C897" s="28" t="s">
        <v>317</v>
      </c>
      <c r="D897" s="9"/>
      <c r="E897" s="141"/>
      <c r="F897" s="14">
        <v>94.78</v>
      </c>
      <c r="G897" s="9"/>
      <c r="H897" s="9"/>
      <c r="I897" s="9"/>
      <c r="J897" s="9"/>
      <c r="K897" s="9"/>
      <c r="L897" s="14"/>
      <c r="M897" s="29"/>
      <c r="O897" s="135"/>
      <c r="P897" s="135"/>
    </row>
    <row r="898" spans="2:16" s="1" customFormat="1" ht="12.75" customHeight="1" x14ac:dyDescent="0.25">
      <c r="B898" s="9"/>
      <c r="C898" s="28" t="s">
        <v>157</v>
      </c>
      <c r="D898" s="9"/>
      <c r="E898" s="141"/>
      <c r="F898" s="14">
        <v>16.72</v>
      </c>
      <c r="G898" s="9"/>
      <c r="H898" s="9"/>
      <c r="I898" s="9"/>
      <c r="J898" s="9"/>
      <c r="K898" s="9"/>
      <c r="L898" s="14"/>
      <c r="M898" s="29"/>
      <c r="O898" s="135"/>
      <c r="P898" s="135"/>
    </row>
    <row r="899" spans="2:16" s="1" customFormat="1" ht="12.75" customHeight="1" x14ac:dyDescent="0.25">
      <c r="B899" s="9"/>
      <c r="C899" s="28" t="s">
        <v>177</v>
      </c>
      <c r="D899" s="9"/>
      <c r="E899" s="141"/>
      <c r="F899" s="14">
        <v>9296.2000000000007</v>
      </c>
      <c r="G899" s="9">
        <v>-441.31</v>
      </c>
      <c r="H899" s="9"/>
      <c r="I899" s="9"/>
      <c r="J899" s="9"/>
      <c r="K899" s="9"/>
      <c r="L899" s="14"/>
      <c r="M899" s="29"/>
      <c r="O899" s="135"/>
      <c r="P899" s="135" t="s">
        <v>1885</v>
      </c>
    </row>
    <row r="900" spans="2:16" s="1" customFormat="1" ht="12.75" customHeight="1" x14ac:dyDescent="0.25">
      <c r="B900" s="9"/>
      <c r="C900" s="28" t="s">
        <v>160</v>
      </c>
      <c r="D900" s="9"/>
      <c r="E900" s="141"/>
      <c r="F900" s="14">
        <v>1640.5</v>
      </c>
      <c r="G900" s="9"/>
      <c r="H900" s="9"/>
      <c r="I900" s="9"/>
      <c r="J900" s="9"/>
      <c r="K900" s="9"/>
      <c r="L900" s="14"/>
      <c r="M900" s="29"/>
      <c r="O900" s="135"/>
      <c r="P900" s="135"/>
    </row>
    <row r="901" spans="2:16" s="1" customFormat="1" ht="12.75" customHeight="1" x14ac:dyDescent="0.25">
      <c r="B901" s="9"/>
      <c r="C901" s="28" t="s">
        <v>186</v>
      </c>
      <c r="D901" s="9"/>
      <c r="E901" s="141"/>
      <c r="F901" s="14">
        <v>382.5</v>
      </c>
      <c r="G901" s="9"/>
      <c r="H901" s="9"/>
      <c r="I901" s="9"/>
      <c r="J901" s="9"/>
      <c r="K901" s="9"/>
      <c r="L901" s="14"/>
      <c r="M901" s="29"/>
      <c r="O901" s="135"/>
      <c r="P901" s="135"/>
    </row>
    <row r="902" spans="2:16" s="1" customFormat="1" ht="12.75" customHeight="1" x14ac:dyDescent="0.25">
      <c r="B902" s="9"/>
      <c r="C902" s="28" t="s">
        <v>276</v>
      </c>
      <c r="D902" s="9"/>
      <c r="E902" s="141"/>
      <c r="F902" s="14">
        <v>67.5</v>
      </c>
      <c r="G902" s="9"/>
      <c r="H902" s="9"/>
      <c r="I902" s="9"/>
      <c r="J902" s="9"/>
      <c r="K902" s="9"/>
      <c r="L902" s="14"/>
      <c r="M902" s="29"/>
      <c r="O902" s="135"/>
      <c r="P902" s="135"/>
    </row>
    <row r="903" spans="2:16" s="4" customFormat="1" ht="12.75" customHeight="1" x14ac:dyDescent="0.25">
      <c r="B903" s="9">
        <v>70</v>
      </c>
      <c r="C903" s="27" t="s">
        <v>323</v>
      </c>
      <c r="D903" s="10">
        <v>1</v>
      </c>
      <c r="E903" s="140" t="s">
        <v>1895</v>
      </c>
      <c r="F903" s="11">
        <f>SUM(F904:F914)</f>
        <v>15987.68</v>
      </c>
      <c r="G903" s="10"/>
      <c r="H903" s="10"/>
      <c r="I903" s="10"/>
      <c r="J903" s="10"/>
      <c r="K903" s="10"/>
      <c r="L903" s="11">
        <f>SUM(F903:K903)</f>
        <v>15987.68</v>
      </c>
      <c r="M903" s="29"/>
      <c r="O903" s="139"/>
      <c r="P903" s="139"/>
    </row>
    <row r="904" spans="2:16" s="1" customFormat="1" ht="12.75" customHeight="1" x14ac:dyDescent="0.25">
      <c r="B904" s="9"/>
      <c r="C904" s="28" t="s">
        <v>324</v>
      </c>
      <c r="D904" s="9"/>
      <c r="E904" s="141"/>
      <c r="F904" s="14">
        <v>168.07</v>
      </c>
      <c r="G904" s="9"/>
      <c r="H904" s="9"/>
      <c r="I904" s="9"/>
      <c r="J904" s="9"/>
      <c r="K904" s="9"/>
      <c r="L904" s="14"/>
      <c r="M904" s="29"/>
      <c r="O904" s="135"/>
      <c r="P904" s="135"/>
    </row>
    <row r="905" spans="2:16" s="1" customFormat="1" ht="12.75" customHeight="1" x14ac:dyDescent="0.25">
      <c r="B905" s="9"/>
      <c r="C905" s="28" t="s">
        <v>195</v>
      </c>
      <c r="D905" s="9"/>
      <c r="E905" s="141"/>
      <c r="F905" s="14">
        <v>652.52</v>
      </c>
      <c r="G905" s="9"/>
      <c r="H905" s="9"/>
      <c r="I905" s="9"/>
      <c r="J905" s="9"/>
      <c r="K905" s="9"/>
      <c r="L905" s="14"/>
      <c r="M905" s="29"/>
      <c r="O905" s="135"/>
      <c r="P905" s="135"/>
    </row>
    <row r="906" spans="2:16" s="1" customFormat="1" ht="12.75" customHeight="1" x14ac:dyDescent="0.25">
      <c r="B906" s="9"/>
      <c r="C906" s="28" t="s">
        <v>325</v>
      </c>
      <c r="D906" s="9"/>
      <c r="E906" s="141"/>
      <c r="F906" s="14">
        <v>378.95</v>
      </c>
      <c r="G906" s="9"/>
      <c r="H906" s="9"/>
      <c r="I906" s="9"/>
      <c r="J906" s="9"/>
      <c r="K906" s="9"/>
      <c r="L906" s="14"/>
      <c r="M906" s="29"/>
      <c r="O906" s="135"/>
      <c r="P906" s="135"/>
    </row>
    <row r="907" spans="2:16" s="1" customFormat="1" ht="12.75" customHeight="1" x14ac:dyDescent="0.25">
      <c r="B907" s="9"/>
      <c r="C907" s="28" t="s">
        <v>326</v>
      </c>
      <c r="D907" s="9"/>
      <c r="E907" s="141"/>
      <c r="F907" s="14">
        <v>827.5</v>
      </c>
      <c r="G907" s="9"/>
      <c r="H907" s="9"/>
      <c r="I907" s="9"/>
      <c r="J907" s="9"/>
      <c r="K907" s="9"/>
      <c r="L907" s="14"/>
      <c r="M907" s="29"/>
      <c r="O907" s="135"/>
      <c r="P907" s="135"/>
    </row>
    <row r="908" spans="2:16" s="1" customFormat="1" ht="12.75" customHeight="1" x14ac:dyDescent="0.25">
      <c r="B908" s="9"/>
      <c r="C908" s="28" t="s">
        <v>327</v>
      </c>
      <c r="D908" s="9"/>
      <c r="E908" s="141"/>
      <c r="F908" s="14">
        <v>335.76</v>
      </c>
      <c r="G908" s="9"/>
      <c r="H908" s="9"/>
      <c r="I908" s="9"/>
      <c r="J908" s="9"/>
      <c r="K908" s="9"/>
      <c r="L908" s="14"/>
      <c r="M908" s="29"/>
      <c r="O908" s="135"/>
      <c r="P908" s="135"/>
    </row>
    <row r="909" spans="2:16" s="1" customFormat="1" ht="12.75" customHeight="1" x14ac:dyDescent="0.25">
      <c r="B909" s="9"/>
      <c r="C909" s="28" t="s">
        <v>196</v>
      </c>
      <c r="D909" s="9"/>
      <c r="E909" s="141"/>
      <c r="F909" s="14">
        <v>167.44</v>
      </c>
      <c r="G909" s="9"/>
      <c r="H909" s="9"/>
      <c r="I909" s="9"/>
      <c r="J909" s="9"/>
      <c r="K909" s="9"/>
      <c r="L909" s="14"/>
      <c r="M909" s="29"/>
      <c r="O909" s="135"/>
      <c r="P909" s="135"/>
    </row>
    <row r="910" spans="2:16" s="1" customFormat="1" ht="12.75" customHeight="1" x14ac:dyDescent="0.25">
      <c r="B910" s="9"/>
      <c r="C910" s="28" t="s">
        <v>328</v>
      </c>
      <c r="D910" s="9"/>
      <c r="E910" s="141"/>
      <c r="F910" s="14">
        <v>118.53</v>
      </c>
      <c r="G910" s="9"/>
      <c r="H910" s="9"/>
      <c r="I910" s="9"/>
      <c r="J910" s="9"/>
      <c r="K910" s="9"/>
      <c r="L910" s="14"/>
      <c r="M910" s="29"/>
      <c r="O910" s="135"/>
      <c r="P910" s="135"/>
    </row>
    <row r="911" spans="2:16" s="1" customFormat="1" ht="12.75" customHeight="1" x14ac:dyDescent="0.25">
      <c r="B911" s="9"/>
      <c r="C911" s="28" t="s">
        <v>329</v>
      </c>
      <c r="D911" s="9"/>
      <c r="E911" s="141"/>
      <c r="F911" s="14">
        <v>144.62</v>
      </c>
      <c r="G911" s="9"/>
      <c r="H911" s="9"/>
      <c r="I911" s="9"/>
      <c r="J911" s="9"/>
      <c r="K911" s="9"/>
      <c r="L911" s="14"/>
      <c r="M911" s="29"/>
      <c r="O911" s="135"/>
      <c r="P911" s="135"/>
    </row>
    <row r="912" spans="2:16" s="1" customFormat="1" ht="12.75" customHeight="1" x14ac:dyDescent="0.25">
      <c r="B912" s="9"/>
      <c r="C912" s="28" t="s">
        <v>330</v>
      </c>
      <c r="D912" s="9"/>
      <c r="E912" s="141"/>
      <c r="F912" s="14">
        <v>2636.24</v>
      </c>
      <c r="G912" s="9"/>
      <c r="H912" s="9"/>
      <c r="I912" s="9"/>
      <c r="J912" s="9"/>
      <c r="K912" s="9"/>
      <c r="L912" s="14"/>
      <c r="M912" s="29"/>
      <c r="O912" s="135"/>
      <c r="P912" s="135"/>
    </row>
    <row r="913" spans="2:16" s="1" customFormat="1" ht="12.75" customHeight="1" x14ac:dyDescent="0.25">
      <c r="B913" s="9"/>
      <c r="C913" s="28" t="s">
        <v>197</v>
      </c>
      <c r="D913" s="9"/>
      <c r="E913" s="141"/>
      <c r="F913" s="14">
        <v>9730.84</v>
      </c>
      <c r="G913" s="9"/>
      <c r="H913" s="9"/>
      <c r="I913" s="9"/>
      <c r="J913" s="9"/>
      <c r="K913" s="9"/>
      <c r="L913" s="14"/>
      <c r="M913" s="29"/>
      <c r="O913" s="135"/>
      <c r="P913" s="135"/>
    </row>
    <row r="914" spans="2:16" s="1" customFormat="1" ht="12.75" customHeight="1" x14ac:dyDescent="0.25">
      <c r="B914" s="9"/>
      <c r="C914" s="28" t="s">
        <v>331</v>
      </c>
      <c r="D914" s="9"/>
      <c r="E914" s="141"/>
      <c r="F914" s="14">
        <v>827.21</v>
      </c>
      <c r="G914" s="9"/>
      <c r="H914" s="9"/>
      <c r="I914" s="9"/>
      <c r="J914" s="9"/>
      <c r="K914" s="9"/>
      <c r="L914" s="14"/>
      <c r="M914" s="29"/>
      <c r="O914" s="135"/>
      <c r="P914" s="135"/>
    </row>
    <row r="915" spans="2:16" s="3" customFormat="1" ht="14.4" x14ac:dyDescent="0.3">
      <c r="B915" s="30"/>
      <c r="C915" s="31" t="s">
        <v>332</v>
      </c>
      <c r="D915" s="31">
        <f>SUM(D8:D914)</f>
        <v>122</v>
      </c>
      <c r="E915" s="7" t="s">
        <v>333</v>
      </c>
      <c r="F915" s="31">
        <f>SUM(F8,F27,F39,F42,F47,F53,F61,F87,F97,F122,F129,F153,F163,F178,F188,F190,F207,F216,F221,F224,F234,F244,F262,F268,F294,F307,F321,F335,F344,F349,F354,F393,F407,F417,F439,F481,F487,F523,F531,F536,F545,F552,F561,F570,F601,F632,F678,F688,F701,F708,F712,F719,F725,F730,F737,F746,F749,F753,F776,F793,F806,F813,F821,F826,F841,F846,F854,F861,F890,F903)</f>
        <v>1746812.8900000004</v>
      </c>
      <c r="G915" s="31">
        <f>SUM(G8,G27,G39,G42,G47,G53,G61,G87,G97,G122,G129,G153,G163,G178,G188,G190,G207,G216,G221,G224,G234,G244,G262,G268,G294,G307,G321,G335,G344,G349,G354,G393,G407,G417,G439,G481,G487,G523,G531,G536,G545,G552,G561,G570,G601,G632,G678,G688,G701,G708,G712,G719,G725,G730,G737,G746,G749,G753,G776,G793,G806,G813,G821,G826,G841,G846,G854,G861,G890,G903)</f>
        <v>-27088.500000000004</v>
      </c>
      <c r="H915" s="31">
        <f>SUM(H8:H129)</f>
        <v>0</v>
      </c>
      <c r="I915" s="31">
        <f>SUM(I8:I129)</f>
        <v>0</v>
      </c>
      <c r="J915" s="31">
        <f>SUM(J8:J129)</f>
        <v>0</v>
      </c>
      <c r="K915" s="31">
        <f>SUM(K8:K129)</f>
        <v>0</v>
      </c>
      <c r="L915" s="31">
        <f>SUM(L8,L27,L39,L42,L47,L53,L61,L87,L97,L122,L129,L153,L163,L178,L188,L190,L207,L216,L221,L224,L234,L244,L262,L268,L294,L307,L321,L335,L344,L349,L354,L393,L407,L417,L439,L481,L487,L523,L531,L536,L545,L552,L561,L570,L601,L632,L678,L688,L701,L708,L712,L719,L725,L730,L737,L746,L749,L753,L776,L793,L806,L813,L821,L826,L841,L846,L854,L861,L890,L903)</f>
        <v>1719724.3900000004</v>
      </c>
      <c r="M915" s="7" t="s">
        <v>333</v>
      </c>
      <c r="O915" s="138"/>
      <c r="P915" s="138"/>
    </row>
    <row r="917" spans="2:16" s="32" customFormat="1" ht="10.199999999999999" x14ac:dyDescent="0.2">
      <c r="B917" s="33"/>
    </row>
    <row r="918" spans="2:16" s="32" customFormat="1" ht="13.2" x14ac:dyDescent="0.25">
      <c r="B918" s="34" t="s">
        <v>334</v>
      </c>
      <c r="C918" s="35" t="s">
        <v>335</v>
      </c>
      <c r="D918" s="36"/>
      <c r="E918" s="36"/>
      <c r="F918" s="36"/>
      <c r="G918" s="36"/>
      <c r="H918" s="36"/>
      <c r="I918" s="36"/>
      <c r="J918" s="36"/>
      <c r="K918" s="36"/>
      <c r="L918" s="36"/>
      <c r="M918" s="37"/>
    </row>
    <row r="919" spans="2:16" s="32" customFormat="1" ht="13.2" x14ac:dyDescent="0.25">
      <c r="B919" s="38" t="s">
        <v>16</v>
      </c>
      <c r="C919" s="26" t="s">
        <v>336</v>
      </c>
      <c r="M919" s="39"/>
    </row>
    <row r="920" spans="2:16" s="32" customFormat="1" ht="13.2" x14ac:dyDescent="0.25">
      <c r="B920" s="38" t="s">
        <v>17</v>
      </c>
      <c r="C920" s="26" t="s">
        <v>337</v>
      </c>
      <c r="M920" s="39"/>
    </row>
    <row r="921" spans="2:16" s="32" customFormat="1" ht="13.2" x14ac:dyDescent="0.25">
      <c r="B921" s="38"/>
      <c r="C921" s="26" t="s">
        <v>338</v>
      </c>
      <c r="M921" s="39"/>
    </row>
    <row r="922" spans="2:16" s="32" customFormat="1" ht="13.2" x14ac:dyDescent="0.25">
      <c r="B922" s="38"/>
      <c r="C922" s="26" t="s">
        <v>339</v>
      </c>
      <c r="M922" s="39"/>
    </row>
    <row r="923" spans="2:16" s="32" customFormat="1" ht="13.2" x14ac:dyDescent="0.25">
      <c r="B923" s="38"/>
      <c r="C923" s="26" t="s">
        <v>340</v>
      </c>
      <c r="M923" s="39"/>
    </row>
    <row r="924" spans="2:16" s="32" customFormat="1" ht="13.2" x14ac:dyDescent="0.25">
      <c r="B924" s="38"/>
      <c r="C924" s="26" t="s">
        <v>341</v>
      </c>
      <c r="D924" s="26"/>
      <c r="E924" s="26"/>
      <c r="F924" s="26"/>
      <c r="G924" s="26"/>
      <c r="H924" s="26"/>
      <c r="I924" s="26"/>
      <c r="J924" s="26"/>
      <c r="K924" s="26"/>
      <c r="L924" s="26"/>
      <c r="M924" s="26"/>
    </row>
    <row r="925" spans="2:16" s="32" customFormat="1" ht="13.2" x14ac:dyDescent="0.25">
      <c r="B925" s="38"/>
      <c r="C925" s="26" t="s">
        <v>342</v>
      </c>
      <c r="D925" s="26"/>
      <c r="E925" s="26"/>
      <c r="F925" s="40"/>
      <c r="G925" s="40"/>
      <c r="H925" s="40"/>
      <c r="I925" s="40"/>
      <c r="J925" s="40"/>
      <c r="K925" s="40"/>
      <c r="L925" s="40"/>
      <c r="M925" s="41"/>
    </row>
    <row r="926" spans="2:16" s="32" customFormat="1" ht="13.2" x14ac:dyDescent="0.25">
      <c r="B926" s="38" t="s">
        <v>18</v>
      </c>
      <c r="C926" s="26" t="s">
        <v>343</v>
      </c>
      <c r="M926" s="39"/>
    </row>
    <row r="927" spans="2:16" s="32" customFormat="1" ht="13.2" x14ac:dyDescent="0.25">
      <c r="B927" s="38" t="s">
        <v>19</v>
      </c>
      <c r="C927" s="26" t="s">
        <v>344</v>
      </c>
      <c r="M927" s="39"/>
    </row>
    <row r="928" spans="2:16" s="32" customFormat="1" ht="13.2" x14ac:dyDescent="0.25">
      <c r="B928" s="38"/>
      <c r="C928" s="26" t="s">
        <v>345</v>
      </c>
      <c r="M928" s="39"/>
    </row>
    <row r="929" spans="2:13" s="32" customFormat="1" ht="13.2" x14ac:dyDescent="0.25">
      <c r="B929" s="38" t="s">
        <v>20</v>
      </c>
      <c r="C929" s="26" t="s">
        <v>346</v>
      </c>
      <c r="M929" s="39"/>
    </row>
    <row r="930" spans="2:13" s="32" customFormat="1" ht="13.2" x14ac:dyDescent="0.25">
      <c r="B930" s="38" t="s">
        <v>21</v>
      </c>
      <c r="C930" s="26" t="s">
        <v>347</v>
      </c>
      <c r="M930" s="39"/>
    </row>
    <row r="931" spans="2:13" s="32" customFormat="1" ht="13.2" x14ac:dyDescent="0.25">
      <c r="B931" s="38" t="s">
        <v>22</v>
      </c>
      <c r="C931" s="26" t="s">
        <v>348</v>
      </c>
      <c r="M931" s="39"/>
    </row>
    <row r="932" spans="2:13" s="32" customFormat="1" ht="13.2" x14ac:dyDescent="0.25">
      <c r="B932" s="38" t="s">
        <v>23</v>
      </c>
      <c r="C932" s="26" t="s">
        <v>349</v>
      </c>
      <c r="M932" s="39"/>
    </row>
    <row r="933" spans="2:13" s="32" customFormat="1" ht="13.2" x14ac:dyDescent="0.25">
      <c r="B933" s="38" t="s">
        <v>24</v>
      </c>
      <c r="C933" s="26" t="s">
        <v>350</v>
      </c>
      <c r="M933" s="39"/>
    </row>
    <row r="934" spans="2:13" s="32" customFormat="1" ht="13.2" x14ac:dyDescent="0.25">
      <c r="B934" s="42" t="s">
        <v>25</v>
      </c>
      <c r="C934" s="43" t="s">
        <v>351</v>
      </c>
      <c r="D934" s="44"/>
      <c r="E934" s="44"/>
      <c r="F934" s="44"/>
      <c r="G934" s="44"/>
      <c r="H934" s="44"/>
      <c r="I934" s="44"/>
      <c r="J934" s="44"/>
      <c r="K934" s="44"/>
      <c r="L934" s="44"/>
      <c r="M934" s="45"/>
    </row>
    <row r="935" spans="2:13" s="32" customFormat="1" ht="10.199999999999999" x14ac:dyDescent="0.2"/>
    <row r="936" spans="2:13" s="32" customFormat="1" ht="10.199999999999999" x14ac:dyDescent="0.2"/>
    <row r="937" spans="2:13" s="32" customFormat="1" ht="10.199999999999999" x14ac:dyDescent="0.2"/>
    <row r="938" spans="2:13" s="32" customFormat="1" ht="10.199999999999999" x14ac:dyDescent="0.2"/>
    <row r="939" spans="2:13" s="3" customFormat="1" ht="14.4" x14ac:dyDescent="0.3">
      <c r="B939" s="32"/>
    </row>
    <row r="940" spans="2:13" s="3" customFormat="1" ht="14.4" x14ac:dyDescent="0.3">
      <c r="B940" s="32"/>
    </row>
    <row r="941" spans="2:13" s="3" customFormat="1" ht="14.4" x14ac:dyDescent="0.3">
      <c r="B941" s="32"/>
    </row>
    <row r="942" spans="2:13" s="3" customFormat="1" ht="14.4" x14ac:dyDescent="0.3">
      <c r="B942" s="32"/>
    </row>
    <row r="943" spans="2:13" s="3" customFormat="1" ht="14.4" x14ac:dyDescent="0.3">
      <c r="B943" s="32"/>
    </row>
    <row r="944" spans="2:13" s="3" customFormat="1" ht="14.4" x14ac:dyDescent="0.3">
      <c r="B944" s="32"/>
    </row>
    <row r="945" spans="2:2" s="3" customFormat="1" ht="14.4" x14ac:dyDescent="0.3">
      <c r="B945" s="32"/>
    </row>
    <row r="946" spans="2:2" s="3" customFormat="1" ht="14.4" x14ac:dyDescent="0.3">
      <c r="B946" s="32"/>
    </row>
    <row r="947" spans="2:2" s="3" customFormat="1" ht="14.4" x14ac:dyDescent="0.3">
      <c r="B947" s="32"/>
    </row>
    <row r="948" spans="2:2" s="3" customFormat="1" ht="14.4" x14ac:dyDescent="0.3">
      <c r="B948" s="32"/>
    </row>
    <row r="949" spans="2:2" s="3" customFormat="1" ht="14.4" x14ac:dyDescent="0.3">
      <c r="B949" s="32"/>
    </row>
    <row r="950" spans="2:2" s="3" customFormat="1" ht="14.4" x14ac:dyDescent="0.3">
      <c r="B950" s="32"/>
    </row>
    <row r="951" spans="2:2" s="3" customFormat="1" ht="14.4" x14ac:dyDescent="0.3">
      <c r="B951" s="32"/>
    </row>
    <row r="952" spans="2:2" s="3" customFormat="1" ht="14.4" x14ac:dyDescent="0.3">
      <c r="B952" s="32"/>
    </row>
    <row r="953" spans="2:2" s="3" customFormat="1" ht="14.4" x14ac:dyDescent="0.3">
      <c r="B953" s="32"/>
    </row>
    <row r="954" spans="2:2" s="3" customFormat="1" ht="14.4" x14ac:dyDescent="0.3">
      <c r="B954" s="32"/>
    </row>
  </sheetData>
  <mergeCells count="3">
    <mergeCell ref="M8:M129"/>
    <mergeCell ref="G1:M1"/>
    <mergeCell ref="G7:K7"/>
  </mergeCells>
  <pageMargins left="0.69999998807907104" right="0.69999998807907104" top="0.75" bottom="0.75" header="0.30000001192092901" footer="0.30000001192092901"/>
  <pageSetup paperSize="9" scale="53" orientation="landscape" useFirstPageNumber="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W652"/>
  <sheetViews>
    <sheetView workbookViewId="0">
      <pane ySplit="7" topLeftCell="A626" activePane="bottomLeft" state="frozen"/>
      <selection pane="bottomLeft" activeCell="C636" sqref="C636"/>
    </sheetView>
  </sheetViews>
  <sheetFormatPr defaultColWidth="9.109375" defaultRowHeight="15" customHeight="1" x14ac:dyDescent="0.3"/>
  <cols>
    <col min="1" max="1" width="4.33203125" style="1" customWidth="1"/>
    <col min="2" max="2" width="9.44140625" style="26" customWidth="1"/>
    <col min="3" max="3" width="86.6640625" style="26" customWidth="1"/>
    <col min="4" max="4" width="15.109375" style="26" customWidth="1"/>
    <col min="5" max="5" width="15" style="26" customWidth="1"/>
    <col min="6" max="6" width="13.109375" style="46" customWidth="1"/>
    <col min="7" max="8" width="13.109375" style="26" customWidth="1"/>
    <col min="9" max="10" width="13.109375" style="26" hidden="1" customWidth="1"/>
    <col min="11" max="11" width="13.109375" style="26" customWidth="1"/>
    <col min="12" max="12" width="16" style="26" customWidth="1"/>
    <col min="13" max="13" width="4.33203125" style="1" customWidth="1"/>
    <col min="14" max="14" width="9.109375" style="221" customWidth="1"/>
    <col min="15" max="15" width="60.88671875" style="1" customWidth="1"/>
    <col min="16" max="257" width="9.109375" style="1" customWidth="1"/>
  </cols>
  <sheetData>
    <row r="1" spans="2:15" s="3" customFormat="1" ht="14.4" x14ac:dyDescent="0.3">
      <c r="F1" s="26"/>
      <c r="N1" s="219"/>
      <c r="O1" s="47" t="s">
        <v>352</v>
      </c>
    </row>
    <row r="2" spans="2:15" s="3" customFormat="1" ht="14.4" x14ac:dyDescent="0.3">
      <c r="B2" s="5"/>
      <c r="F2" s="26"/>
      <c r="N2" s="219"/>
    </row>
    <row r="3" spans="2:15" s="3" customFormat="1" ht="14.4" x14ac:dyDescent="0.3">
      <c r="B3" s="5" t="s">
        <v>1</v>
      </c>
      <c r="F3" s="26"/>
      <c r="N3" s="219"/>
    </row>
    <row r="4" spans="2:15" s="3" customFormat="1" ht="14.4" x14ac:dyDescent="0.3">
      <c r="B4" s="5" t="s">
        <v>353</v>
      </c>
      <c r="F4" s="26"/>
      <c r="N4" s="219"/>
    </row>
    <row r="5" spans="2:15" s="3" customFormat="1" ht="14.4" x14ac:dyDescent="0.3">
      <c r="F5" s="48"/>
      <c r="N5" s="219"/>
    </row>
    <row r="6" spans="2:15" s="3" customFormat="1" ht="37.5" customHeight="1" x14ac:dyDescent="0.3">
      <c r="B6" s="7" t="s">
        <v>3</v>
      </c>
      <c r="C6" s="7" t="s">
        <v>354</v>
      </c>
      <c r="D6" s="6" t="s">
        <v>355</v>
      </c>
      <c r="E6" s="6" t="s">
        <v>7</v>
      </c>
      <c r="F6" s="7" t="s">
        <v>8</v>
      </c>
      <c r="G6" s="7" t="s">
        <v>9</v>
      </c>
      <c r="H6" s="7" t="s">
        <v>10</v>
      </c>
      <c r="I6" s="7" t="s">
        <v>11</v>
      </c>
      <c r="J6" s="7" t="s">
        <v>12</v>
      </c>
      <c r="K6" s="7" t="s">
        <v>13</v>
      </c>
      <c r="L6" s="7" t="s">
        <v>14</v>
      </c>
      <c r="N6" s="7" t="s">
        <v>3</v>
      </c>
      <c r="O6" s="7" t="s">
        <v>15</v>
      </c>
    </row>
    <row r="7" spans="2:15" s="3" customFormat="1" ht="14.4" x14ac:dyDescent="0.3">
      <c r="B7" s="7" t="s">
        <v>16</v>
      </c>
      <c r="C7" s="7" t="s">
        <v>17</v>
      </c>
      <c r="D7" s="7" t="s">
        <v>18</v>
      </c>
      <c r="E7" s="7" t="s">
        <v>19</v>
      </c>
      <c r="F7" s="159" t="s">
        <v>20</v>
      </c>
      <c r="G7" s="159"/>
      <c r="H7" s="159"/>
      <c r="I7" s="159"/>
      <c r="J7" s="159"/>
      <c r="K7" s="7" t="s">
        <v>21</v>
      </c>
      <c r="L7" s="7" t="s">
        <v>22</v>
      </c>
      <c r="N7" s="7" t="s">
        <v>23</v>
      </c>
      <c r="O7" s="7" t="s">
        <v>25</v>
      </c>
    </row>
    <row r="8" spans="2:15" s="3" customFormat="1" ht="14.4" x14ac:dyDescent="0.3">
      <c r="B8" s="49" t="s">
        <v>356</v>
      </c>
      <c r="C8" s="49" t="s">
        <v>357</v>
      </c>
      <c r="D8" s="49" t="s">
        <v>358</v>
      </c>
      <c r="E8" s="11"/>
      <c r="F8" s="50"/>
      <c r="G8" s="50"/>
      <c r="H8" s="13"/>
      <c r="I8" s="13"/>
      <c r="J8" s="13"/>
      <c r="K8" s="11">
        <f t="shared" ref="K8:K71" si="0">SUM(E8:J8)</f>
        <v>0</v>
      </c>
      <c r="L8" s="153" t="s">
        <v>27</v>
      </c>
      <c r="N8" s="51" t="s">
        <v>8</v>
      </c>
      <c r="O8" s="138"/>
    </row>
    <row r="9" spans="2:15" s="3" customFormat="1" ht="14.4" x14ac:dyDescent="0.3">
      <c r="B9" s="53" t="s">
        <v>360</v>
      </c>
      <c r="C9" s="53" t="s">
        <v>361</v>
      </c>
      <c r="D9" s="53" t="s">
        <v>358</v>
      </c>
      <c r="E9" s="14"/>
      <c r="F9" s="50"/>
      <c r="G9" s="50"/>
      <c r="H9" s="13"/>
      <c r="I9" s="13"/>
      <c r="J9" s="13"/>
      <c r="K9" s="11">
        <f t="shared" si="0"/>
        <v>0</v>
      </c>
      <c r="L9" s="155"/>
      <c r="N9" s="51" t="s">
        <v>9</v>
      </c>
      <c r="O9" s="52"/>
    </row>
    <row r="10" spans="2:15" s="3" customFormat="1" ht="14.4" x14ac:dyDescent="0.3">
      <c r="B10" s="53" t="s">
        <v>363</v>
      </c>
      <c r="C10" s="53" t="s">
        <v>364</v>
      </c>
      <c r="D10" s="53" t="s">
        <v>358</v>
      </c>
      <c r="E10" s="14"/>
      <c r="F10" s="50"/>
      <c r="G10" s="50"/>
      <c r="H10" s="13"/>
      <c r="I10" s="13"/>
      <c r="J10" s="13"/>
      <c r="K10" s="11">
        <f t="shared" si="0"/>
        <v>0</v>
      </c>
      <c r="L10" s="155"/>
      <c r="N10" s="12" t="s">
        <v>10</v>
      </c>
      <c r="O10" s="13"/>
    </row>
    <row r="11" spans="2:15" s="3" customFormat="1" ht="14.4" x14ac:dyDescent="0.3">
      <c r="B11" s="49" t="s">
        <v>365</v>
      </c>
      <c r="C11" s="49" t="s">
        <v>366</v>
      </c>
      <c r="D11" s="49" t="s">
        <v>358</v>
      </c>
      <c r="E11" s="11"/>
      <c r="F11" s="50"/>
      <c r="G11" s="50"/>
      <c r="H11" s="13"/>
      <c r="I11" s="13"/>
      <c r="J11" s="13"/>
      <c r="K11" s="11">
        <f t="shared" si="0"/>
        <v>0</v>
      </c>
      <c r="L11" s="155"/>
      <c r="N11" s="12" t="s">
        <v>56</v>
      </c>
      <c r="O11" s="13"/>
    </row>
    <row r="12" spans="2:15" s="3" customFormat="1" ht="14.4" x14ac:dyDescent="0.3">
      <c r="B12" s="53" t="s">
        <v>367</v>
      </c>
      <c r="C12" s="53" t="s">
        <v>368</v>
      </c>
      <c r="D12" s="53" t="s">
        <v>358</v>
      </c>
      <c r="E12" s="14"/>
      <c r="F12" s="50"/>
      <c r="G12" s="50"/>
      <c r="H12" s="13"/>
      <c r="I12" s="13"/>
      <c r="J12" s="13"/>
      <c r="K12" s="11">
        <f t="shared" si="0"/>
        <v>0</v>
      </c>
      <c r="L12" s="155"/>
      <c r="N12" s="12" t="s">
        <v>12</v>
      </c>
      <c r="O12" s="13"/>
    </row>
    <row r="13" spans="2:15" s="3" customFormat="1" ht="14.4" x14ac:dyDescent="0.3">
      <c r="B13" s="53" t="s">
        <v>369</v>
      </c>
      <c r="C13" s="53" t="s">
        <v>370</v>
      </c>
      <c r="D13" s="53" t="s">
        <v>358</v>
      </c>
      <c r="E13" s="14"/>
      <c r="F13" s="50"/>
      <c r="G13" s="50"/>
      <c r="H13" s="13"/>
      <c r="I13" s="13"/>
      <c r="J13" s="13"/>
      <c r="K13" s="11">
        <f t="shared" si="0"/>
        <v>0</v>
      </c>
      <c r="L13" s="155"/>
      <c r="N13" s="218"/>
      <c r="O13" s="138"/>
    </row>
    <row r="14" spans="2:15" s="3" customFormat="1" ht="14.4" x14ac:dyDescent="0.3">
      <c r="B14" s="53" t="s">
        <v>371</v>
      </c>
      <c r="C14" s="53" t="s">
        <v>372</v>
      </c>
      <c r="D14" s="53" t="s">
        <v>373</v>
      </c>
      <c r="E14" s="14">
        <v>1256484.99</v>
      </c>
      <c r="F14" s="50"/>
      <c r="G14" s="50"/>
      <c r="H14" s="13"/>
      <c r="I14" s="13"/>
      <c r="J14" s="13"/>
      <c r="K14" s="11">
        <f t="shared" si="0"/>
        <v>1256484.99</v>
      </c>
      <c r="L14" s="155"/>
      <c r="N14" s="218"/>
      <c r="O14" s="138"/>
    </row>
    <row r="15" spans="2:15" s="3" customFormat="1" ht="15" customHeight="1" x14ac:dyDescent="0.3">
      <c r="B15" s="53" t="s">
        <v>374</v>
      </c>
      <c r="C15" s="53" t="s">
        <v>372</v>
      </c>
      <c r="D15" s="53" t="s">
        <v>375</v>
      </c>
      <c r="E15" s="14">
        <v>89797.32</v>
      </c>
      <c r="F15" s="50"/>
      <c r="G15" s="50"/>
      <c r="H15" s="13"/>
      <c r="I15" s="13"/>
      <c r="J15" s="13"/>
      <c r="K15" s="54">
        <f t="shared" si="0"/>
        <v>89797.32</v>
      </c>
      <c r="L15" s="160"/>
      <c r="M15" s="55"/>
      <c r="N15" s="218"/>
      <c r="O15" s="138"/>
    </row>
    <row r="16" spans="2:15" s="3" customFormat="1" ht="15" customHeight="1" x14ac:dyDescent="0.3">
      <c r="B16" s="53" t="s">
        <v>376</v>
      </c>
      <c r="C16" s="53" t="s">
        <v>372</v>
      </c>
      <c r="D16" s="53" t="s">
        <v>377</v>
      </c>
      <c r="E16" s="14">
        <v>77018.880000000005</v>
      </c>
      <c r="F16" s="50"/>
      <c r="G16" s="50"/>
      <c r="H16" s="13"/>
      <c r="I16" s="13"/>
      <c r="J16" s="13"/>
      <c r="K16" s="54">
        <f t="shared" si="0"/>
        <v>77018.880000000005</v>
      </c>
      <c r="L16" s="160"/>
      <c r="M16" s="55"/>
      <c r="N16" s="218"/>
      <c r="O16" s="138"/>
    </row>
    <row r="17" spans="2:15" s="3" customFormat="1" ht="15" customHeight="1" x14ac:dyDescent="0.3">
      <c r="B17" s="53" t="s">
        <v>378</v>
      </c>
      <c r="C17" s="53" t="s">
        <v>372</v>
      </c>
      <c r="D17" s="53" t="s">
        <v>379</v>
      </c>
      <c r="E17" s="14">
        <v>22829.77</v>
      </c>
      <c r="F17" s="50"/>
      <c r="G17" s="50"/>
      <c r="H17" s="13"/>
      <c r="I17" s="13"/>
      <c r="J17" s="13"/>
      <c r="K17" s="54">
        <f t="shared" si="0"/>
        <v>22829.77</v>
      </c>
      <c r="L17" s="160"/>
      <c r="M17" s="55"/>
      <c r="N17" s="218"/>
      <c r="O17" s="138"/>
    </row>
    <row r="18" spans="2:15" s="3" customFormat="1" ht="15" customHeight="1" x14ac:dyDescent="0.3">
      <c r="B18" s="53" t="s">
        <v>380</v>
      </c>
      <c r="C18" s="53" t="s">
        <v>372</v>
      </c>
      <c r="D18" s="53" t="s">
        <v>381</v>
      </c>
      <c r="E18" s="14">
        <v>30563.09</v>
      </c>
      <c r="F18" s="50"/>
      <c r="G18" s="50"/>
      <c r="H18" s="13"/>
      <c r="I18" s="13"/>
      <c r="J18" s="13"/>
      <c r="K18" s="54">
        <f t="shared" si="0"/>
        <v>30563.09</v>
      </c>
      <c r="L18" s="160"/>
      <c r="M18" s="55"/>
      <c r="N18" s="218"/>
      <c r="O18" s="138"/>
    </row>
    <row r="19" spans="2:15" s="3" customFormat="1" ht="14.4" x14ac:dyDescent="0.3">
      <c r="B19" s="53" t="s">
        <v>382</v>
      </c>
      <c r="C19" s="53" t="s">
        <v>383</v>
      </c>
      <c r="D19" s="53" t="s">
        <v>358</v>
      </c>
      <c r="E19" s="14"/>
      <c r="F19" s="50"/>
      <c r="G19" s="50"/>
      <c r="H19" s="13"/>
      <c r="I19" s="13"/>
      <c r="J19" s="13"/>
      <c r="K19" s="11">
        <f t="shared" si="0"/>
        <v>0</v>
      </c>
      <c r="L19" s="155"/>
      <c r="N19" s="218"/>
      <c r="O19" s="138"/>
    </row>
    <row r="20" spans="2:15" s="3" customFormat="1" ht="15" customHeight="1" x14ac:dyDescent="0.3">
      <c r="B20" s="53" t="s">
        <v>384</v>
      </c>
      <c r="C20" s="53" t="s">
        <v>389</v>
      </c>
      <c r="D20" s="53" t="s">
        <v>385</v>
      </c>
      <c r="E20" s="14">
        <v>2323.19</v>
      </c>
      <c r="F20" s="50"/>
      <c r="G20" s="50"/>
      <c r="H20" s="13"/>
      <c r="I20" s="13"/>
      <c r="J20" s="13"/>
      <c r="K20" s="54">
        <f t="shared" si="0"/>
        <v>2323.19</v>
      </c>
      <c r="L20" s="160"/>
      <c r="M20" s="55"/>
      <c r="N20" s="218"/>
      <c r="O20" s="138"/>
    </row>
    <row r="21" spans="2:15" s="3" customFormat="1" ht="15" customHeight="1" x14ac:dyDescent="0.3">
      <c r="B21" s="53" t="s">
        <v>386</v>
      </c>
      <c r="C21" s="53" t="s">
        <v>389</v>
      </c>
      <c r="D21" s="53" t="s">
        <v>387</v>
      </c>
      <c r="E21" s="14">
        <v>573.62</v>
      </c>
      <c r="F21" s="50"/>
      <c r="G21" s="50"/>
      <c r="H21" s="13"/>
      <c r="I21" s="13"/>
      <c r="J21" s="13"/>
      <c r="K21" s="54">
        <f t="shared" si="0"/>
        <v>573.62</v>
      </c>
      <c r="L21" s="160"/>
      <c r="M21" s="55"/>
      <c r="N21" s="218"/>
      <c r="O21" s="138"/>
    </row>
    <row r="22" spans="2:15" s="3" customFormat="1" ht="15" customHeight="1" x14ac:dyDescent="0.3">
      <c r="B22" s="53" t="s">
        <v>388</v>
      </c>
      <c r="C22" s="53" t="s">
        <v>1951</v>
      </c>
      <c r="D22" s="53" t="s">
        <v>390</v>
      </c>
      <c r="E22" s="14">
        <v>8507.07</v>
      </c>
      <c r="F22" s="50"/>
      <c r="G22" s="50"/>
      <c r="H22" s="13"/>
      <c r="I22" s="13"/>
      <c r="J22" s="13"/>
      <c r="K22" s="54">
        <f t="shared" si="0"/>
        <v>8507.07</v>
      </c>
      <c r="L22" s="160"/>
      <c r="M22" s="55"/>
      <c r="N22" s="218"/>
      <c r="O22" s="138"/>
    </row>
    <row r="23" spans="2:15" s="3" customFormat="1" ht="15" customHeight="1" x14ac:dyDescent="0.3">
      <c r="B23" s="53" t="s">
        <v>391</v>
      </c>
      <c r="C23" s="53" t="s">
        <v>1951</v>
      </c>
      <c r="D23" s="53" t="s">
        <v>392</v>
      </c>
      <c r="E23" s="14">
        <v>267.76</v>
      </c>
      <c r="F23" s="50"/>
      <c r="G23" s="50"/>
      <c r="H23" s="13"/>
      <c r="I23" s="13"/>
      <c r="J23" s="13"/>
      <c r="K23" s="54">
        <f t="shared" si="0"/>
        <v>267.76</v>
      </c>
      <c r="L23" s="160"/>
      <c r="M23" s="55"/>
      <c r="N23" s="218"/>
      <c r="O23" s="138"/>
    </row>
    <row r="24" spans="2:15" s="3" customFormat="1" ht="15" customHeight="1" x14ac:dyDescent="0.3">
      <c r="B24" s="53" t="s">
        <v>393</v>
      </c>
      <c r="C24" s="53" t="s">
        <v>1951</v>
      </c>
      <c r="D24" s="53" t="s">
        <v>394</v>
      </c>
      <c r="E24" s="14">
        <v>101.98</v>
      </c>
      <c r="F24" s="50"/>
      <c r="G24" s="50"/>
      <c r="H24" s="13"/>
      <c r="I24" s="13"/>
      <c r="J24" s="13"/>
      <c r="K24" s="54">
        <f t="shared" si="0"/>
        <v>101.98</v>
      </c>
      <c r="L24" s="160"/>
      <c r="M24" s="55"/>
      <c r="N24" s="218"/>
      <c r="O24" s="138"/>
    </row>
    <row r="25" spans="2:15" s="3" customFormat="1" ht="15" customHeight="1" x14ac:dyDescent="0.3">
      <c r="B25" s="53" t="s">
        <v>395</v>
      </c>
      <c r="C25" s="53" t="s">
        <v>1951</v>
      </c>
      <c r="D25" s="53" t="s">
        <v>396</v>
      </c>
      <c r="E25" s="14">
        <v>254.52</v>
      </c>
      <c r="F25" s="50"/>
      <c r="G25" s="50"/>
      <c r="H25" s="13"/>
      <c r="I25" s="13"/>
      <c r="J25" s="13"/>
      <c r="K25" s="54">
        <f t="shared" si="0"/>
        <v>254.52</v>
      </c>
      <c r="L25" s="160"/>
      <c r="M25" s="55"/>
      <c r="N25" s="218"/>
      <c r="O25" s="138"/>
    </row>
    <row r="26" spans="2:15" s="3" customFormat="1" ht="15" customHeight="1" x14ac:dyDescent="0.3">
      <c r="B26" s="53" t="s">
        <v>397</v>
      </c>
      <c r="C26" s="53" t="s">
        <v>1951</v>
      </c>
      <c r="D26" s="53" t="s">
        <v>398</v>
      </c>
      <c r="E26" s="14">
        <v>447.14</v>
      </c>
      <c r="F26" s="50"/>
      <c r="G26" s="50"/>
      <c r="H26" s="13"/>
      <c r="I26" s="13"/>
      <c r="J26" s="13"/>
      <c r="K26" s="54">
        <f t="shared" si="0"/>
        <v>447.14</v>
      </c>
      <c r="L26" s="160"/>
      <c r="M26" s="55"/>
      <c r="N26" s="218"/>
      <c r="O26" s="138"/>
    </row>
    <row r="27" spans="2:15" s="3" customFormat="1" ht="14.4" x14ac:dyDescent="0.3">
      <c r="B27" s="49" t="s">
        <v>399</v>
      </c>
      <c r="C27" s="49" t="s">
        <v>400</v>
      </c>
      <c r="D27" s="49" t="s">
        <v>358</v>
      </c>
      <c r="E27" s="11"/>
      <c r="F27" s="50"/>
      <c r="G27" s="50"/>
      <c r="H27" s="13"/>
      <c r="I27" s="13"/>
      <c r="J27" s="13"/>
      <c r="K27" s="11">
        <f t="shared" si="0"/>
        <v>0</v>
      </c>
      <c r="L27" s="155"/>
      <c r="N27" s="218"/>
      <c r="O27" s="138"/>
    </row>
    <row r="28" spans="2:15" s="3" customFormat="1" ht="14.4" x14ac:dyDescent="0.3">
      <c r="B28" s="53" t="s">
        <v>401</v>
      </c>
      <c r="C28" s="53" t="s">
        <v>402</v>
      </c>
      <c r="D28" s="53" t="s">
        <v>403</v>
      </c>
      <c r="E28" s="14">
        <v>44771.48</v>
      </c>
      <c r="F28" s="50"/>
      <c r="G28" s="50"/>
      <c r="H28" s="13"/>
      <c r="I28" s="13"/>
      <c r="J28" s="13"/>
      <c r="K28" s="11">
        <f t="shared" si="0"/>
        <v>44771.48</v>
      </c>
      <c r="L28" s="155"/>
      <c r="N28" s="218"/>
      <c r="O28" s="138"/>
    </row>
    <row r="29" spans="2:15" s="3" customFormat="1" ht="15" customHeight="1" x14ac:dyDescent="0.3">
      <c r="B29" s="53" t="s">
        <v>404</v>
      </c>
      <c r="C29" s="53" t="s">
        <v>402</v>
      </c>
      <c r="D29" s="53" t="s">
        <v>405</v>
      </c>
      <c r="E29" s="14">
        <v>39696.26</v>
      </c>
      <c r="F29" s="50"/>
      <c r="G29" s="50"/>
      <c r="H29" s="13"/>
      <c r="I29" s="13"/>
      <c r="J29" s="13"/>
      <c r="K29" s="54">
        <f t="shared" si="0"/>
        <v>39696.26</v>
      </c>
      <c r="L29" s="160"/>
      <c r="M29" s="55"/>
      <c r="N29" s="218"/>
      <c r="O29" s="138"/>
    </row>
    <row r="30" spans="2:15" s="3" customFormat="1" ht="15" customHeight="1" x14ac:dyDescent="0.3">
      <c r="B30" s="53" t="s">
        <v>406</v>
      </c>
      <c r="C30" s="53" t="s">
        <v>402</v>
      </c>
      <c r="D30" s="53" t="s">
        <v>407</v>
      </c>
      <c r="E30" s="14">
        <v>4546.28</v>
      </c>
      <c r="F30" s="50"/>
      <c r="G30" s="50"/>
      <c r="H30" s="13"/>
      <c r="I30" s="13"/>
      <c r="J30" s="13"/>
      <c r="K30" s="54">
        <f t="shared" si="0"/>
        <v>4546.28</v>
      </c>
      <c r="L30" s="160"/>
      <c r="M30" s="55"/>
      <c r="N30" s="218"/>
      <c r="O30" s="138"/>
    </row>
    <row r="31" spans="2:15" s="3" customFormat="1" ht="15" customHeight="1" x14ac:dyDescent="0.3">
      <c r="B31" s="53" t="s">
        <v>408</v>
      </c>
      <c r="C31" s="53" t="s">
        <v>402</v>
      </c>
      <c r="D31" s="53" t="s">
        <v>409</v>
      </c>
      <c r="E31" s="14">
        <v>4367.9799999999996</v>
      </c>
      <c r="F31" s="50"/>
      <c r="G31" s="50"/>
      <c r="H31" s="13"/>
      <c r="I31" s="13"/>
      <c r="J31" s="13"/>
      <c r="K31" s="54">
        <f t="shared" si="0"/>
        <v>4367.9799999999996</v>
      </c>
      <c r="L31" s="160"/>
      <c r="M31" s="55"/>
      <c r="N31" s="218"/>
      <c r="O31" s="138"/>
    </row>
    <row r="32" spans="2:15" s="3" customFormat="1" ht="15" customHeight="1" x14ac:dyDescent="0.3">
      <c r="B32" s="53" t="s">
        <v>410</v>
      </c>
      <c r="C32" s="53" t="s">
        <v>402</v>
      </c>
      <c r="D32" s="53" t="s">
        <v>411</v>
      </c>
      <c r="E32" s="14">
        <v>2243.5100000000002</v>
      </c>
      <c r="F32" s="50"/>
      <c r="G32" s="50"/>
      <c r="H32" s="13"/>
      <c r="I32" s="13"/>
      <c r="J32" s="13"/>
      <c r="K32" s="54">
        <f t="shared" si="0"/>
        <v>2243.5100000000002</v>
      </c>
      <c r="L32" s="160"/>
      <c r="M32" s="55"/>
      <c r="N32" s="218"/>
      <c r="O32" s="138"/>
    </row>
    <row r="33" spans="2:15" s="3" customFormat="1" ht="15" customHeight="1" x14ac:dyDescent="0.3">
      <c r="B33" s="53" t="s">
        <v>412</v>
      </c>
      <c r="C33" s="53" t="s">
        <v>402</v>
      </c>
      <c r="D33" s="53" t="s">
        <v>413</v>
      </c>
      <c r="E33" s="14">
        <v>2375.92</v>
      </c>
      <c r="F33" s="50"/>
      <c r="G33" s="50"/>
      <c r="H33" s="13"/>
      <c r="I33" s="13"/>
      <c r="J33" s="13"/>
      <c r="K33" s="54">
        <f t="shared" si="0"/>
        <v>2375.92</v>
      </c>
      <c r="L33" s="160"/>
      <c r="M33" s="55"/>
      <c r="N33" s="218"/>
      <c r="O33" s="138"/>
    </row>
    <row r="34" spans="2:15" s="3" customFormat="1" ht="15" customHeight="1" x14ac:dyDescent="0.3">
      <c r="B34" s="53" t="s">
        <v>414</v>
      </c>
      <c r="C34" s="53" t="s">
        <v>402</v>
      </c>
      <c r="D34" s="53" t="s">
        <v>415</v>
      </c>
      <c r="E34" s="14">
        <v>889.82</v>
      </c>
      <c r="F34" s="50"/>
      <c r="G34" s="50"/>
      <c r="H34" s="13"/>
      <c r="I34" s="13"/>
      <c r="J34" s="13"/>
      <c r="K34" s="54">
        <f t="shared" si="0"/>
        <v>889.82</v>
      </c>
      <c r="L34" s="160"/>
      <c r="M34" s="55"/>
      <c r="N34" s="218"/>
      <c r="O34" s="138"/>
    </row>
    <row r="35" spans="2:15" s="3" customFormat="1" ht="15" customHeight="1" x14ac:dyDescent="0.3">
      <c r="B35" s="53" t="s">
        <v>416</v>
      </c>
      <c r="C35" s="53" t="s">
        <v>402</v>
      </c>
      <c r="D35" s="53" t="s">
        <v>417</v>
      </c>
      <c r="E35" s="14">
        <v>854.91</v>
      </c>
      <c r="F35" s="50"/>
      <c r="G35" s="50"/>
      <c r="H35" s="13"/>
      <c r="I35" s="13"/>
      <c r="J35" s="13"/>
      <c r="K35" s="54">
        <f t="shared" si="0"/>
        <v>854.91</v>
      </c>
      <c r="L35" s="160"/>
      <c r="M35" s="55"/>
      <c r="N35" s="218"/>
      <c r="O35" s="138"/>
    </row>
    <row r="36" spans="2:15" s="3" customFormat="1" ht="15" customHeight="1" x14ac:dyDescent="0.3">
      <c r="B36" s="53" t="s">
        <v>418</v>
      </c>
      <c r="C36" s="53" t="s">
        <v>402</v>
      </c>
      <c r="D36" s="53" t="s">
        <v>419</v>
      </c>
      <c r="E36" s="14">
        <v>1398.28</v>
      </c>
      <c r="F36" s="50"/>
      <c r="G36" s="50"/>
      <c r="H36" s="13"/>
      <c r="I36" s="13"/>
      <c r="J36" s="13"/>
      <c r="K36" s="54">
        <f t="shared" si="0"/>
        <v>1398.28</v>
      </c>
      <c r="L36" s="160"/>
      <c r="M36" s="55"/>
      <c r="N36" s="218"/>
      <c r="O36" s="138"/>
    </row>
    <row r="37" spans="2:15" s="3" customFormat="1" ht="15" customHeight="1" x14ac:dyDescent="0.3">
      <c r="B37" s="53" t="s">
        <v>420</v>
      </c>
      <c r="C37" s="53" t="s">
        <v>402</v>
      </c>
      <c r="D37" s="53" t="s">
        <v>421</v>
      </c>
      <c r="E37" s="14">
        <v>1343.46</v>
      </c>
      <c r="F37" s="50"/>
      <c r="G37" s="50"/>
      <c r="H37" s="13"/>
      <c r="I37" s="13"/>
      <c r="J37" s="13"/>
      <c r="K37" s="54">
        <f t="shared" si="0"/>
        <v>1343.46</v>
      </c>
      <c r="L37" s="160"/>
      <c r="M37" s="55"/>
      <c r="N37" s="218"/>
      <c r="O37" s="138"/>
    </row>
    <row r="38" spans="2:15" s="3" customFormat="1" ht="28.2" customHeight="1" x14ac:dyDescent="0.3">
      <c r="B38" s="53" t="s">
        <v>422</v>
      </c>
      <c r="C38" s="53" t="s">
        <v>402</v>
      </c>
      <c r="D38" s="53" t="s">
        <v>423</v>
      </c>
      <c r="E38" s="14">
        <v>4011.15</v>
      </c>
      <c r="F38" s="142">
        <v>-4011.15</v>
      </c>
      <c r="G38" s="50"/>
      <c r="H38" s="13"/>
      <c r="I38" s="13"/>
      <c r="J38" s="13"/>
      <c r="K38" s="54">
        <f t="shared" si="0"/>
        <v>0</v>
      </c>
      <c r="L38" s="160"/>
      <c r="M38" s="55"/>
      <c r="N38" s="218" t="s">
        <v>8</v>
      </c>
      <c r="O38" s="210" t="s">
        <v>2046</v>
      </c>
    </row>
    <row r="39" spans="2:15" s="3" customFormat="1" ht="15" customHeight="1" x14ac:dyDescent="0.3">
      <c r="B39" s="53" t="s">
        <v>424</v>
      </c>
      <c r="C39" s="53" t="s">
        <v>402</v>
      </c>
      <c r="D39" s="53" t="s">
        <v>425</v>
      </c>
      <c r="E39" s="14">
        <v>1998.6</v>
      </c>
      <c r="F39" s="50"/>
      <c r="G39" s="50"/>
      <c r="H39" s="13"/>
      <c r="I39" s="13"/>
      <c r="J39" s="13"/>
      <c r="K39" s="54">
        <f t="shared" si="0"/>
        <v>1998.6</v>
      </c>
      <c r="L39" s="160"/>
      <c r="M39" s="55"/>
      <c r="N39" s="218"/>
      <c r="O39" s="138"/>
    </row>
    <row r="40" spans="2:15" s="3" customFormat="1" ht="14.4" x14ac:dyDescent="0.3">
      <c r="B40" s="53" t="s">
        <v>426</v>
      </c>
      <c r="C40" s="53" t="s">
        <v>427</v>
      </c>
      <c r="D40" s="53" t="s">
        <v>358</v>
      </c>
      <c r="E40" s="14"/>
      <c r="F40" s="50"/>
      <c r="G40" s="50"/>
      <c r="H40" s="13"/>
      <c r="I40" s="13"/>
      <c r="J40" s="13"/>
      <c r="K40" s="11">
        <f t="shared" si="0"/>
        <v>0</v>
      </c>
      <c r="L40" s="155"/>
      <c r="N40" s="218"/>
      <c r="O40" s="138"/>
    </row>
    <row r="41" spans="2:15" s="3" customFormat="1" ht="14.4" x14ac:dyDescent="0.3">
      <c r="B41" s="49" t="s">
        <v>428</v>
      </c>
      <c r="C41" s="49" t="s">
        <v>429</v>
      </c>
      <c r="D41" s="49" t="s">
        <v>358</v>
      </c>
      <c r="E41" s="11"/>
      <c r="F41" s="50"/>
      <c r="G41" s="50"/>
      <c r="H41" s="13"/>
      <c r="I41" s="13"/>
      <c r="J41" s="13"/>
      <c r="K41" s="11">
        <f t="shared" si="0"/>
        <v>0</v>
      </c>
      <c r="L41" s="155"/>
      <c r="N41" s="218"/>
      <c r="O41" s="138"/>
    </row>
    <row r="42" spans="2:15" s="3" customFormat="1" ht="14.4" x14ac:dyDescent="0.3">
      <c r="B42" s="53" t="s">
        <v>430</v>
      </c>
      <c r="C42" s="53" t="s">
        <v>431</v>
      </c>
      <c r="D42" s="53" t="s">
        <v>432</v>
      </c>
      <c r="E42" s="14">
        <v>176852.02</v>
      </c>
      <c r="F42" s="50"/>
      <c r="G42" s="50"/>
      <c r="H42" s="13"/>
      <c r="I42" s="13"/>
      <c r="J42" s="13"/>
      <c r="K42" s="11">
        <f t="shared" si="0"/>
        <v>176852.02</v>
      </c>
      <c r="L42" s="155"/>
      <c r="N42" s="218"/>
      <c r="O42" s="138"/>
    </row>
    <row r="43" spans="2:15" s="3" customFormat="1" ht="15" customHeight="1" x14ac:dyDescent="0.3">
      <c r="B43" s="53" t="s">
        <v>433</v>
      </c>
      <c r="C43" s="53" t="s">
        <v>431</v>
      </c>
      <c r="D43" s="53" t="s">
        <v>434</v>
      </c>
      <c r="E43" s="14">
        <v>2008.05</v>
      </c>
      <c r="F43" s="50"/>
      <c r="G43" s="50"/>
      <c r="H43" s="13"/>
      <c r="I43" s="13"/>
      <c r="J43" s="13"/>
      <c r="K43" s="54">
        <f t="shared" si="0"/>
        <v>2008.05</v>
      </c>
      <c r="L43" s="160"/>
      <c r="M43" s="55"/>
      <c r="N43" s="218"/>
      <c r="O43" s="138"/>
    </row>
    <row r="44" spans="2:15" s="3" customFormat="1" ht="15" customHeight="1" x14ac:dyDescent="0.3">
      <c r="B44" s="53" t="s">
        <v>435</v>
      </c>
      <c r="C44" s="53" t="s">
        <v>431</v>
      </c>
      <c r="D44" s="53" t="s">
        <v>436</v>
      </c>
      <c r="E44" s="14">
        <v>9624.07</v>
      </c>
      <c r="F44" s="50"/>
      <c r="G44" s="50"/>
      <c r="H44" s="13"/>
      <c r="I44" s="13"/>
      <c r="J44" s="13"/>
      <c r="K44" s="54">
        <f t="shared" si="0"/>
        <v>9624.07</v>
      </c>
      <c r="L44" s="160"/>
      <c r="M44" s="55"/>
      <c r="N44" s="218"/>
      <c r="O44" s="138"/>
    </row>
    <row r="45" spans="2:15" s="3" customFormat="1" ht="15" customHeight="1" x14ac:dyDescent="0.3">
      <c r="B45" s="53" t="s">
        <v>437</v>
      </c>
      <c r="C45" s="53" t="s">
        <v>431</v>
      </c>
      <c r="D45" s="53" t="s">
        <v>438</v>
      </c>
      <c r="E45" s="14">
        <v>242.04</v>
      </c>
      <c r="F45" s="50"/>
      <c r="G45" s="50"/>
      <c r="H45" s="13"/>
      <c r="I45" s="13"/>
      <c r="J45" s="13"/>
      <c r="K45" s="54">
        <f t="shared" si="0"/>
        <v>242.04</v>
      </c>
      <c r="L45" s="160"/>
      <c r="M45" s="55"/>
      <c r="N45" s="218"/>
      <c r="O45" s="138"/>
    </row>
    <row r="46" spans="2:15" s="3" customFormat="1" ht="15" customHeight="1" x14ac:dyDescent="0.3">
      <c r="B46" s="53" t="s">
        <v>439</v>
      </c>
      <c r="C46" s="53" t="s">
        <v>431</v>
      </c>
      <c r="D46" s="53" t="s">
        <v>440</v>
      </c>
      <c r="E46" s="14">
        <v>47.69</v>
      </c>
      <c r="F46" s="50"/>
      <c r="G46" s="50"/>
      <c r="H46" s="13"/>
      <c r="I46" s="13"/>
      <c r="J46" s="13"/>
      <c r="K46" s="54">
        <f t="shared" si="0"/>
        <v>47.69</v>
      </c>
      <c r="L46" s="160"/>
      <c r="M46" s="55"/>
      <c r="N46" s="218"/>
      <c r="O46" s="138"/>
    </row>
    <row r="47" spans="2:15" s="3" customFormat="1" ht="15" customHeight="1" x14ac:dyDescent="0.3">
      <c r="B47" s="53" t="s">
        <v>441</v>
      </c>
      <c r="C47" s="53" t="s">
        <v>431</v>
      </c>
      <c r="D47" s="53" t="s">
        <v>442</v>
      </c>
      <c r="E47" s="14">
        <v>253.73</v>
      </c>
      <c r="F47" s="50"/>
      <c r="G47" s="50"/>
      <c r="H47" s="13"/>
      <c r="I47" s="13"/>
      <c r="J47" s="13"/>
      <c r="K47" s="54">
        <f t="shared" si="0"/>
        <v>253.73</v>
      </c>
      <c r="L47" s="160"/>
      <c r="M47" s="55"/>
      <c r="N47" s="218"/>
      <c r="O47" s="138"/>
    </row>
    <row r="48" spans="2:15" s="3" customFormat="1" ht="15" customHeight="1" x14ac:dyDescent="0.3">
      <c r="B48" s="53" t="s">
        <v>443</v>
      </c>
      <c r="C48" s="53" t="s">
        <v>431</v>
      </c>
      <c r="D48" s="53" t="s">
        <v>444</v>
      </c>
      <c r="E48" s="14">
        <v>23.62</v>
      </c>
      <c r="F48" s="50"/>
      <c r="G48" s="50"/>
      <c r="H48" s="13"/>
      <c r="I48" s="13"/>
      <c r="J48" s="13"/>
      <c r="K48" s="54">
        <f t="shared" si="0"/>
        <v>23.62</v>
      </c>
      <c r="L48" s="160"/>
      <c r="M48" s="55"/>
      <c r="N48" s="218"/>
      <c r="O48" s="138"/>
    </row>
    <row r="49" spans="2:15" s="3" customFormat="1" ht="15" customHeight="1" x14ac:dyDescent="0.3">
      <c r="B49" s="53" t="s">
        <v>445</v>
      </c>
      <c r="C49" s="53" t="s">
        <v>431</v>
      </c>
      <c r="D49" s="53" t="s">
        <v>446</v>
      </c>
      <c r="E49" s="14">
        <v>935.08</v>
      </c>
      <c r="F49" s="50"/>
      <c r="G49" s="50"/>
      <c r="H49" s="13"/>
      <c r="I49" s="13"/>
      <c r="J49" s="13"/>
      <c r="K49" s="54">
        <f t="shared" si="0"/>
        <v>935.08</v>
      </c>
      <c r="L49" s="160"/>
      <c r="M49" s="55"/>
      <c r="N49" s="218"/>
      <c r="O49" s="138"/>
    </row>
    <row r="50" spans="2:15" s="3" customFormat="1" ht="14.4" x14ac:dyDescent="0.3">
      <c r="B50" s="53" t="s">
        <v>447</v>
      </c>
      <c r="C50" s="53" t="s">
        <v>448</v>
      </c>
      <c r="D50" s="53" t="s">
        <v>358</v>
      </c>
      <c r="E50" s="14"/>
      <c r="F50" s="50"/>
      <c r="G50" s="50"/>
      <c r="H50" s="13"/>
      <c r="I50" s="13"/>
      <c r="J50" s="13"/>
      <c r="K50" s="11">
        <f t="shared" si="0"/>
        <v>0</v>
      </c>
      <c r="L50" s="155"/>
      <c r="N50" s="218"/>
      <c r="O50" s="138"/>
    </row>
    <row r="51" spans="2:15" s="3" customFormat="1" ht="14.4" x14ac:dyDescent="0.3">
      <c r="B51" s="53" t="s">
        <v>449</v>
      </c>
      <c r="C51" s="53" t="s">
        <v>450</v>
      </c>
      <c r="D51" s="53" t="s">
        <v>358</v>
      </c>
      <c r="E51" s="14"/>
      <c r="F51" s="50"/>
      <c r="G51" s="50"/>
      <c r="H51" s="13"/>
      <c r="I51" s="13"/>
      <c r="J51" s="13"/>
      <c r="K51" s="11">
        <f t="shared" si="0"/>
        <v>0</v>
      </c>
      <c r="L51" s="155"/>
      <c r="N51" s="218"/>
      <c r="O51" s="138"/>
    </row>
    <row r="52" spans="2:15" s="3" customFormat="1" ht="14.4" x14ac:dyDescent="0.3">
      <c r="B52" s="49" t="s">
        <v>451</v>
      </c>
      <c r="C52" s="49" t="s">
        <v>452</v>
      </c>
      <c r="D52" s="49" t="s">
        <v>358</v>
      </c>
      <c r="E52" s="11"/>
      <c r="F52" s="50"/>
      <c r="G52" s="50"/>
      <c r="H52" s="13"/>
      <c r="I52" s="13"/>
      <c r="J52" s="13"/>
      <c r="K52" s="11">
        <f t="shared" si="0"/>
        <v>0</v>
      </c>
      <c r="L52" s="155"/>
      <c r="N52" s="218"/>
      <c r="O52" s="138"/>
    </row>
    <row r="53" spans="2:15" s="3" customFormat="1" ht="14.4" x14ac:dyDescent="0.3">
      <c r="B53" s="53" t="s">
        <v>453</v>
      </c>
      <c r="C53" s="53" t="s">
        <v>454</v>
      </c>
      <c r="D53" s="53" t="s">
        <v>358</v>
      </c>
      <c r="E53" s="14"/>
      <c r="F53" s="50"/>
      <c r="G53" s="50"/>
      <c r="H53" s="13"/>
      <c r="I53" s="13"/>
      <c r="J53" s="13"/>
      <c r="K53" s="11">
        <f t="shared" si="0"/>
        <v>0</v>
      </c>
      <c r="L53" s="155"/>
      <c r="N53" s="218"/>
      <c r="O53" s="138"/>
    </row>
    <row r="54" spans="2:15" s="3" customFormat="1" ht="14.4" x14ac:dyDescent="0.3">
      <c r="B54" s="53" t="s">
        <v>455</v>
      </c>
      <c r="C54" s="53" t="s">
        <v>456</v>
      </c>
      <c r="D54" s="53" t="s">
        <v>457</v>
      </c>
      <c r="E54" s="14">
        <v>4157.95</v>
      </c>
      <c r="F54" s="50"/>
      <c r="G54" s="50"/>
      <c r="H54" s="13"/>
      <c r="I54" s="13"/>
      <c r="J54" s="13"/>
      <c r="K54" s="11">
        <f t="shared" si="0"/>
        <v>4157.95</v>
      </c>
      <c r="L54" s="155"/>
      <c r="N54" s="218"/>
      <c r="O54" s="138"/>
    </row>
    <row r="55" spans="2:15" s="3" customFormat="1" ht="14.4" x14ac:dyDescent="0.3">
      <c r="B55" s="56" t="s">
        <v>458</v>
      </c>
      <c r="C55" s="49" t="s">
        <v>459</v>
      </c>
      <c r="D55" s="49" t="s">
        <v>358</v>
      </c>
      <c r="E55" s="11"/>
      <c r="F55" s="50"/>
      <c r="G55" s="50"/>
      <c r="H55" s="13"/>
      <c r="I55" s="13"/>
      <c r="J55" s="13"/>
      <c r="K55" s="11">
        <f t="shared" si="0"/>
        <v>0</v>
      </c>
      <c r="L55" s="155"/>
      <c r="N55" s="218"/>
      <c r="O55" s="138"/>
    </row>
    <row r="56" spans="2:15" s="3" customFormat="1" ht="14.4" x14ac:dyDescent="0.3">
      <c r="B56" s="57" t="s">
        <v>460</v>
      </c>
      <c r="C56" s="53" t="s">
        <v>461</v>
      </c>
      <c r="D56" s="53" t="s">
        <v>462</v>
      </c>
      <c r="E56" s="14">
        <v>2042</v>
      </c>
      <c r="F56" s="50"/>
      <c r="G56" s="50"/>
      <c r="H56" s="13"/>
      <c r="I56" s="13"/>
      <c r="J56" s="13"/>
      <c r="K56" s="11">
        <f t="shared" si="0"/>
        <v>2042</v>
      </c>
      <c r="L56" s="155"/>
      <c r="N56" s="218"/>
      <c r="O56" s="138"/>
    </row>
    <row r="57" spans="2:15" s="3" customFormat="1" ht="14.4" x14ac:dyDescent="0.3">
      <c r="B57" s="57" t="s">
        <v>463</v>
      </c>
      <c r="C57" s="53" t="s">
        <v>464</v>
      </c>
      <c r="D57" s="53" t="s">
        <v>465</v>
      </c>
      <c r="E57" s="14">
        <v>2888.91</v>
      </c>
      <c r="F57" s="50"/>
      <c r="G57" s="50"/>
      <c r="H57" s="13"/>
      <c r="I57" s="13"/>
      <c r="J57" s="13"/>
      <c r="K57" s="11">
        <f t="shared" si="0"/>
        <v>2888.91</v>
      </c>
      <c r="L57" s="155"/>
      <c r="N57" s="218"/>
      <c r="O57" s="138"/>
    </row>
    <row r="58" spans="2:15" s="3" customFormat="1" ht="14.4" x14ac:dyDescent="0.3">
      <c r="B58" s="57" t="s">
        <v>466</v>
      </c>
      <c r="C58" s="53" t="s">
        <v>467</v>
      </c>
      <c r="D58" s="53" t="s">
        <v>358</v>
      </c>
      <c r="E58" s="14"/>
      <c r="F58" s="50"/>
      <c r="G58" s="50"/>
      <c r="H58" s="13"/>
      <c r="I58" s="13"/>
      <c r="J58" s="13"/>
      <c r="K58" s="11">
        <f t="shared" si="0"/>
        <v>0</v>
      </c>
      <c r="L58" s="155"/>
      <c r="N58" s="218"/>
      <c r="O58" s="138"/>
    </row>
    <row r="59" spans="2:15" s="3" customFormat="1" ht="14.4" x14ac:dyDescent="0.3">
      <c r="B59" s="57" t="s">
        <v>468</v>
      </c>
      <c r="C59" s="53" t="s">
        <v>469</v>
      </c>
      <c r="D59" s="53" t="s">
        <v>470</v>
      </c>
      <c r="E59" s="14">
        <v>10131</v>
      </c>
      <c r="F59" s="50"/>
      <c r="G59" s="50"/>
      <c r="H59" s="13"/>
      <c r="I59" s="13"/>
      <c r="J59" s="13"/>
      <c r="K59" s="11">
        <f t="shared" si="0"/>
        <v>10131</v>
      </c>
      <c r="L59" s="155"/>
      <c r="N59" s="218"/>
      <c r="O59" s="138"/>
    </row>
    <row r="60" spans="2:15" s="3" customFormat="1" ht="14.4" x14ac:dyDescent="0.3">
      <c r="B60" s="56" t="s">
        <v>471</v>
      </c>
      <c r="C60" s="49" t="s">
        <v>472</v>
      </c>
      <c r="D60" s="58" t="s">
        <v>358</v>
      </c>
      <c r="E60" s="59">
        <v>0</v>
      </c>
      <c r="F60" s="59"/>
      <c r="G60" s="59"/>
      <c r="H60" s="60"/>
      <c r="I60" s="60"/>
      <c r="J60" s="60"/>
      <c r="K60" s="11">
        <f t="shared" si="0"/>
        <v>0</v>
      </c>
      <c r="L60" s="155"/>
      <c r="N60" s="218"/>
      <c r="O60" s="138"/>
    </row>
    <row r="61" spans="2:15" s="3" customFormat="1" ht="15" customHeight="1" x14ac:dyDescent="0.3">
      <c r="B61" s="56" t="s">
        <v>473</v>
      </c>
      <c r="C61" s="49" t="s">
        <v>474</v>
      </c>
      <c r="D61" s="58" t="s">
        <v>475</v>
      </c>
      <c r="E61" s="59">
        <v>245.7</v>
      </c>
      <c r="F61" s="59"/>
      <c r="G61" s="59"/>
      <c r="H61" s="60"/>
      <c r="I61" s="60"/>
      <c r="J61" s="60"/>
      <c r="K61" s="54">
        <f t="shared" si="0"/>
        <v>245.7</v>
      </c>
      <c r="L61" s="160"/>
      <c r="M61" s="55"/>
      <c r="N61" s="218"/>
      <c r="O61" s="138"/>
    </row>
    <row r="62" spans="2:15" s="3" customFormat="1" ht="15" customHeight="1" x14ac:dyDescent="0.3">
      <c r="B62" s="56" t="s">
        <v>476</v>
      </c>
      <c r="C62" s="49" t="s">
        <v>474</v>
      </c>
      <c r="D62" s="58" t="s">
        <v>477</v>
      </c>
      <c r="E62" s="59">
        <v>283.45999999999998</v>
      </c>
      <c r="F62" s="59"/>
      <c r="G62" s="59"/>
      <c r="H62" s="60"/>
      <c r="I62" s="60"/>
      <c r="J62" s="60"/>
      <c r="K62" s="54">
        <f t="shared" si="0"/>
        <v>283.45999999999998</v>
      </c>
      <c r="L62" s="160"/>
      <c r="M62" s="55"/>
      <c r="N62" s="218"/>
      <c r="O62" s="138"/>
    </row>
    <row r="63" spans="2:15" s="3" customFormat="1" ht="15" customHeight="1" x14ac:dyDescent="0.3">
      <c r="B63" s="56" t="s">
        <v>478</v>
      </c>
      <c r="C63" s="49" t="s">
        <v>474</v>
      </c>
      <c r="D63" s="58" t="s">
        <v>479</v>
      </c>
      <c r="E63" s="59">
        <v>202.04</v>
      </c>
      <c r="F63" s="59"/>
      <c r="G63" s="59"/>
      <c r="H63" s="60"/>
      <c r="I63" s="60"/>
      <c r="J63" s="60"/>
      <c r="K63" s="54">
        <f t="shared" si="0"/>
        <v>202.04</v>
      </c>
      <c r="L63" s="160"/>
      <c r="M63" s="55"/>
      <c r="N63" s="218"/>
      <c r="O63" s="138"/>
    </row>
    <row r="64" spans="2:15" s="3" customFormat="1" ht="15" customHeight="1" x14ac:dyDescent="0.3">
      <c r="B64" s="56" t="s">
        <v>480</v>
      </c>
      <c r="C64" s="49" t="s">
        <v>474</v>
      </c>
      <c r="D64" s="58" t="s">
        <v>481</v>
      </c>
      <c r="E64" s="59">
        <v>37.76</v>
      </c>
      <c r="F64" s="59"/>
      <c r="G64" s="59"/>
      <c r="H64" s="60"/>
      <c r="I64" s="60"/>
      <c r="J64" s="60"/>
      <c r="K64" s="54">
        <f t="shared" si="0"/>
        <v>37.76</v>
      </c>
      <c r="L64" s="160"/>
      <c r="M64" s="55"/>
      <c r="N64" s="218"/>
      <c r="O64" s="138"/>
    </row>
    <row r="65" spans="2:15" s="3" customFormat="1" ht="15" customHeight="1" x14ac:dyDescent="0.3">
      <c r="B65" s="56" t="s">
        <v>482</v>
      </c>
      <c r="C65" s="49" t="s">
        <v>474</v>
      </c>
      <c r="D65" s="58" t="s">
        <v>483</v>
      </c>
      <c r="E65" s="59">
        <v>37.76</v>
      </c>
      <c r="F65" s="59"/>
      <c r="G65" s="59"/>
      <c r="H65" s="60"/>
      <c r="I65" s="60"/>
      <c r="J65" s="60"/>
      <c r="K65" s="54">
        <f t="shared" si="0"/>
        <v>37.76</v>
      </c>
      <c r="L65" s="160"/>
      <c r="M65" s="55"/>
      <c r="N65" s="218"/>
      <c r="O65" s="138"/>
    </row>
    <row r="66" spans="2:15" s="3" customFormat="1" ht="15" customHeight="1" x14ac:dyDescent="0.3">
      <c r="B66" s="56" t="s">
        <v>484</v>
      </c>
      <c r="C66" s="49" t="s">
        <v>474</v>
      </c>
      <c r="D66" s="58" t="s">
        <v>485</v>
      </c>
      <c r="E66" s="59">
        <v>154.66</v>
      </c>
      <c r="F66" s="59"/>
      <c r="G66" s="59"/>
      <c r="H66" s="60"/>
      <c r="I66" s="60"/>
      <c r="J66" s="60"/>
      <c r="K66" s="54">
        <f t="shared" si="0"/>
        <v>154.66</v>
      </c>
      <c r="L66" s="160"/>
      <c r="M66" s="55"/>
      <c r="N66" s="218"/>
      <c r="O66" s="138"/>
    </row>
    <row r="67" spans="2:15" s="3" customFormat="1" ht="15" customHeight="1" x14ac:dyDescent="0.3">
      <c r="B67" s="56" t="s">
        <v>486</v>
      </c>
      <c r="C67" s="49" t="s">
        <v>474</v>
      </c>
      <c r="D67" s="58" t="s">
        <v>487</v>
      </c>
      <c r="E67" s="211">
        <v>116.46</v>
      </c>
      <c r="F67" s="211"/>
      <c r="G67" s="59"/>
      <c r="H67" s="60"/>
      <c r="I67" s="60"/>
      <c r="J67" s="60"/>
      <c r="K67" s="54">
        <f t="shared" si="0"/>
        <v>116.46</v>
      </c>
      <c r="L67" s="160"/>
      <c r="M67" s="55"/>
      <c r="N67" s="218"/>
      <c r="O67" s="138"/>
    </row>
    <row r="68" spans="2:15" s="3" customFormat="1" ht="15" customHeight="1" x14ac:dyDescent="0.3">
      <c r="B68" s="56" t="s">
        <v>488</v>
      </c>
      <c r="C68" s="49" t="s">
        <v>474</v>
      </c>
      <c r="D68" s="58" t="s">
        <v>489</v>
      </c>
      <c r="E68" s="211">
        <v>38.159999999999997</v>
      </c>
      <c r="F68" s="211"/>
      <c r="G68" s="59"/>
      <c r="H68" s="60"/>
      <c r="I68" s="60"/>
      <c r="J68" s="60"/>
      <c r="K68" s="54">
        <f t="shared" si="0"/>
        <v>38.159999999999997</v>
      </c>
      <c r="L68" s="160"/>
      <c r="M68" s="55"/>
      <c r="N68" s="218"/>
      <c r="O68" s="138"/>
    </row>
    <row r="69" spans="2:15" s="3" customFormat="1" ht="15" customHeight="1" x14ac:dyDescent="0.3">
      <c r="B69" s="56" t="s">
        <v>490</v>
      </c>
      <c r="C69" s="49" t="s">
        <v>491</v>
      </c>
      <c r="D69" s="58" t="s">
        <v>492</v>
      </c>
      <c r="E69" s="211">
        <v>2149.56</v>
      </c>
      <c r="F69" s="211">
        <v>-2149.56</v>
      </c>
      <c r="G69" s="59"/>
      <c r="H69" s="60"/>
      <c r="I69" s="60"/>
      <c r="J69" s="60"/>
      <c r="K69" s="54">
        <f t="shared" si="0"/>
        <v>0</v>
      </c>
      <c r="L69" s="160"/>
      <c r="M69" s="55"/>
      <c r="N69" s="218" t="s">
        <v>8</v>
      </c>
      <c r="O69" s="216" t="s">
        <v>2043</v>
      </c>
    </row>
    <row r="70" spans="2:15" s="3" customFormat="1" ht="15" customHeight="1" x14ac:dyDescent="0.3">
      <c r="B70" s="56" t="s">
        <v>493</v>
      </c>
      <c r="C70" s="49" t="s">
        <v>491</v>
      </c>
      <c r="D70" s="58" t="s">
        <v>494</v>
      </c>
      <c r="E70" s="211">
        <v>362.28</v>
      </c>
      <c r="F70" s="211">
        <v>-362.28</v>
      </c>
      <c r="G70" s="59"/>
      <c r="H70" s="60"/>
      <c r="I70" s="60"/>
      <c r="J70" s="60"/>
      <c r="K70" s="54">
        <f t="shared" si="0"/>
        <v>0</v>
      </c>
      <c r="L70" s="160"/>
      <c r="M70" s="55"/>
      <c r="N70" s="218" t="s">
        <v>8</v>
      </c>
      <c r="O70" s="216" t="s">
        <v>2043</v>
      </c>
    </row>
    <row r="71" spans="2:15" s="3" customFormat="1" ht="15" customHeight="1" x14ac:dyDescent="0.3">
      <c r="B71" s="56" t="s">
        <v>495</v>
      </c>
      <c r="C71" s="49" t="s">
        <v>496</v>
      </c>
      <c r="D71" s="58" t="s">
        <v>497</v>
      </c>
      <c r="E71" s="211">
        <v>12697.68</v>
      </c>
      <c r="F71" s="211">
        <v>-247.92</v>
      </c>
      <c r="G71" s="59"/>
      <c r="H71" s="60"/>
      <c r="I71" s="60"/>
      <c r="J71" s="60"/>
      <c r="K71" s="54">
        <f t="shared" si="0"/>
        <v>12449.76</v>
      </c>
      <c r="L71" s="160"/>
      <c r="M71" s="55"/>
      <c r="N71" s="218" t="s">
        <v>8</v>
      </c>
      <c r="O71" s="138" t="s">
        <v>2044</v>
      </c>
    </row>
    <row r="72" spans="2:15" s="3" customFormat="1" ht="15" customHeight="1" x14ac:dyDescent="0.3">
      <c r="B72" s="56" t="s">
        <v>498</v>
      </c>
      <c r="C72" s="49" t="s">
        <v>496</v>
      </c>
      <c r="D72" s="58" t="s">
        <v>499</v>
      </c>
      <c r="E72" s="59">
        <v>2976.26</v>
      </c>
      <c r="F72" s="59"/>
      <c r="G72" s="59"/>
      <c r="H72" s="60"/>
      <c r="I72" s="60"/>
      <c r="J72" s="60"/>
      <c r="K72" s="54">
        <f t="shared" ref="K72:K135" si="1">SUM(E72:J72)</f>
        <v>2976.26</v>
      </c>
      <c r="L72" s="160"/>
      <c r="M72" s="55"/>
      <c r="N72" s="218"/>
      <c r="O72" s="138"/>
    </row>
    <row r="73" spans="2:15" s="3" customFormat="1" ht="15" customHeight="1" x14ac:dyDescent="0.3">
      <c r="B73" s="56" t="s">
        <v>500</v>
      </c>
      <c r="C73" s="49" t="s">
        <v>496</v>
      </c>
      <c r="D73" s="58" t="s">
        <v>501</v>
      </c>
      <c r="E73" s="59">
        <v>977.52</v>
      </c>
      <c r="F73" s="59"/>
      <c r="G73" s="59"/>
      <c r="H73" s="60"/>
      <c r="I73" s="60"/>
      <c r="J73" s="60"/>
      <c r="K73" s="54">
        <f t="shared" si="1"/>
        <v>977.52</v>
      </c>
      <c r="L73" s="160"/>
      <c r="M73" s="55"/>
      <c r="N73" s="218"/>
      <c r="O73" s="138"/>
    </row>
    <row r="74" spans="2:15" s="3" customFormat="1" ht="15" customHeight="1" x14ac:dyDescent="0.3">
      <c r="B74" s="56" t="s">
        <v>502</v>
      </c>
      <c r="C74" s="49" t="s">
        <v>496</v>
      </c>
      <c r="D74" s="58" t="s">
        <v>503</v>
      </c>
      <c r="E74" s="59">
        <v>1043.4000000000001</v>
      </c>
      <c r="F74" s="59"/>
      <c r="G74" s="59"/>
      <c r="H74" s="60"/>
      <c r="I74" s="60"/>
      <c r="J74" s="60"/>
      <c r="K74" s="54">
        <f t="shared" si="1"/>
        <v>1043.4000000000001</v>
      </c>
      <c r="L74" s="160"/>
      <c r="M74" s="55"/>
      <c r="N74" s="218"/>
      <c r="O74" s="138"/>
    </row>
    <row r="75" spans="2:15" s="3" customFormat="1" ht="15" customHeight="1" x14ac:dyDescent="0.3">
      <c r="B75" s="56" t="s">
        <v>504</v>
      </c>
      <c r="C75" s="49" t="s">
        <v>496</v>
      </c>
      <c r="D75" s="58" t="s">
        <v>505</v>
      </c>
      <c r="E75" s="59">
        <v>15.48</v>
      </c>
      <c r="F75" s="59"/>
      <c r="G75" s="59"/>
      <c r="H75" s="60"/>
      <c r="I75" s="60"/>
      <c r="J75" s="60"/>
      <c r="K75" s="54">
        <f t="shared" si="1"/>
        <v>15.48</v>
      </c>
      <c r="L75" s="160"/>
      <c r="M75" s="55"/>
      <c r="N75" s="218"/>
      <c r="O75" s="138"/>
    </row>
    <row r="76" spans="2:15" s="3" customFormat="1" ht="15" customHeight="1" x14ac:dyDescent="0.3">
      <c r="B76" s="56" t="s">
        <v>506</v>
      </c>
      <c r="C76" s="49" t="s">
        <v>496</v>
      </c>
      <c r="D76" s="58" t="s">
        <v>507</v>
      </c>
      <c r="E76" s="59">
        <v>159.12</v>
      </c>
      <c r="F76" s="59"/>
      <c r="G76" s="59"/>
      <c r="H76" s="60"/>
      <c r="I76" s="60"/>
      <c r="J76" s="60"/>
      <c r="K76" s="54">
        <f t="shared" si="1"/>
        <v>159.12</v>
      </c>
      <c r="L76" s="160"/>
      <c r="M76" s="55"/>
      <c r="N76" s="218"/>
      <c r="O76" s="138"/>
    </row>
    <row r="77" spans="2:15" s="3" customFormat="1" ht="15" customHeight="1" x14ac:dyDescent="0.3">
      <c r="B77" s="56" t="s">
        <v>508</v>
      </c>
      <c r="C77" s="49" t="s">
        <v>496</v>
      </c>
      <c r="D77" s="58" t="s">
        <v>509</v>
      </c>
      <c r="E77" s="59">
        <v>2238.96</v>
      </c>
      <c r="F77" s="59"/>
      <c r="G77" s="59"/>
      <c r="H77" s="60"/>
      <c r="I77" s="60"/>
      <c r="J77" s="60"/>
      <c r="K77" s="54">
        <f t="shared" si="1"/>
        <v>2238.96</v>
      </c>
      <c r="L77" s="160"/>
      <c r="M77" s="55"/>
      <c r="N77" s="218"/>
      <c r="O77" s="138"/>
    </row>
    <row r="78" spans="2:15" s="3" customFormat="1" ht="15" customHeight="1" x14ac:dyDescent="0.3">
      <c r="B78" s="56" t="s">
        <v>510</v>
      </c>
      <c r="C78" s="49" t="s">
        <v>496</v>
      </c>
      <c r="D78" s="58" t="s">
        <v>511</v>
      </c>
      <c r="E78" s="59">
        <v>527.73</v>
      </c>
      <c r="F78" s="59"/>
      <c r="G78" s="59"/>
      <c r="H78" s="60"/>
      <c r="I78" s="60"/>
      <c r="J78" s="60"/>
      <c r="K78" s="54">
        <f t="shared" si="1"/>
        <v>527.73</v>
      </c>
      <c r="L78" s="160"/>
      <c r="M78" s="55"/>
      <c r="N78" s="218"/>
      <c r="O78" s="138"/>
    </row>
    <row r="79" spans="2:15" s="3" customFormat="1" ht="15" customHeight="1" x14ac:dyDescent="0.3">
      <c r="B79" s="56" t="s">
        <v>512</v>
      </c>
      <c r="C79" s="49" t="s">
        <v>513</v>
      </c>
      <c r="D79" s="58" t="s">
        <v>514</v>
      </c>
      <c r="E79" s="59">
        <v>89.76</v>
      </c>
      <c r="F79" s="59"/>
      <c r="G79" s="59"/>
      <c r="H79" s="60"/>
      <c r="I79" s="60"/>
      <c r="J79" s="60"/>
      <c r="K79" s="54">
        <f t="shared" si="1"/>
        <v>89.76</v>
      </c>
      <c r="L79" s="160"/>
      <c r="M79" s="55"/>
      <c r="N79" s="218"/>
      <c r="O79" s="138"/>
    </row>
    <row r="80" spans="2:15" s="3" customFormat="1" ht="15" customHeight="1" x14ac:dyDescent="0.3">
      <c r="B80" s="56" t="s">
        <v>515</v>
      </c>
      <c r="C80" s="49" t="s">
        <v>516</v>
      </c>
      <c r="D80" s="58" t="s">
        <v>517</v>
      </c>
      <c r="E80" s="59">
        <v>961.2</v>
      </c>
      <c r="F80" s="59">
        <v>-246</v>
      </c>
      <c r="G80" s="59"/>
      <c r="H80" s="60"/>
      <c r="I80" s="60"/>
      <c r="J80" s="60"/>
      <c r="K80" s="54">
        <f t="shared" si="1"/>
        <v>715.2</v>
      </c>
      <c r="L80" s="160"/>
      <c r="M80" s="55"/>
      <c r="N80" s="218" t="s">
        <v>8</v>
      </c>
      <c r="O80" s="138" t="s">
        <v>2044</v>
      </c>
    </row>
    <row r="81" spans="2:15" s="3" customFormat="1" ht="15" customHeight="1" x14ac:dyDescent="0.3">
      <c r="B81" s="56" t="s">
        <v>518</v>
      </c>
      <c r="C81" s="49" t="s">
        <v>516</v>
      </c>
      <c r="D81" s="58" t="s">
        <v>519</v>
      </c>
      <c r="E81" s="59">
        <v>11.52</v>
      </c>
      <c r="F81" s="59"/>
      <c r="G81" s="59"/>
      <c r="H81" s="60"/>
      <c r="I81" s="60"/>
      <c r="J81" s="60"/>
      <c r="K81" s="54">
        <f t="shared" si="1"/>
        <v>11.52</v>
      </c>
      <c r="L81" s="160"/>
      <c r="M81" s="55"/>
      <c r="N81" s="218"/>
      <c r="O81" s="138"/>
    </row>
    <row r="82" spans="2:15" s="3" customFormat="1" ht="15" customHeight="1" x14ac:dyDescent="0.3">
      <c r="B82" s="56" t="s">
        <v>520</v>
      </c>
      <c r="C82" s="49" t="s">
        <v>516</v>
      </c>
      <c r="D82" s="58" t="s">
        <v>521</v>
      </c>
      <c r="E82" s="59">
        <v>1321.8</v>
      </c>
      <c r="F82" s="59"/>
      <c r="G82" s="59"/>
      <c r="H82" s="60"/>
      <c r="I82" s="60"/>
      <c r="J82" s="60"/>
      <c r="K82" s="54">
        <f t="shared" si="1"/>
        <v>1321.8</v>
      </c>
      <c r="L82" s="160"/>
      <c r="M82" s="55"/>
      <c r="N82" s="218"/>
      <c r="O82" s="138"/>
    </row>
    <row r="83" spans="2:15" s="3" customFormat="1" ht="15" customHeight="1" x14ac:dyDescent="0.3">
      <c r="B83" s="56" t="s">
        <v>522</v>
      </c>
      <c r="C83" s="49" t="s">
        <v>523</v>
      </c>
      <c r="D83" s="58" t="s">
        <v>524</v>
      </c>
      <c r="E83" s="59">
        <v>1290.1199999999999</v>
      </c>
      <c r="F83" s="59"/>
      <c r="G83" s="59"/>
      <c r="H83" s="60"/>
      <c r="I83" s="60"/>
      <c r="J83" s="60"/>
      <c r="K83" s="54">
        <f t="shared" si="1"/>
        <v>1290.1199999999999</v>
      </c>
      <c r="L83" s="160"/>
      <c r="M83" s="55"/>
      <c r="N83" s="218"/>
      <c r="O83" s="138"/>
    </row>
    <row r="84" spans="2:15" s="3" customFormat="1" ht="15" customHeight="1" x14ac:dyDescent="0.3">
      <c r="B84" s="56" t="s">
        <v>525</v>
      </c>
      <c r="C84" s="49" t="s">
        <v>523</v>
      </c>
      <c r="D84" s="58" t="s">
        <v>526</v>
      </c>
      <c r="E84" s="59">
        <v>26.28</v>
      </c>
      <c r="F84" s="59"/>
      <c r="G84" s="59"/>
      <c r="H84" s="60"/>
      <c r="I84" s="60"/>
      <c r="J84" s="60"/>
      <c r="K84" s="54">
        <f t="shared" si="1"/>
        <v>26.28</v>
      </c>
      <c r="L84" s="160"/>
      <c r="M84" s="55"/>
      <c r="N84" s="218"/>
      <c r="O84" s="138"/>
    </row>
    <row r="85" spans="2:15" s="3" customFormat="1" ht="15" customHeight="1" x14ac:dyDescent="0.3">
      <c r="B85" s="56" t="s">
        <v>527</v>
      </c>
      <c r="C85" s="49" t="s">
        <v>523</v>
      </c>
      <c r="D85" s="58" t="s">
        <v>528</v>
      </c>
      <c r="E85" s="59">
        <v>107.76</v>
      </c>
      <c r="F85" s="59"/>
      <c r="G85" s="59"/>
      <c r="H85" s="60"/>
      <c r="I85" s="60"/>
      <c r="J85" s="60"/>
      <c r="K85" s="54">
        <f t="shared" si="1"/>
        <v>107.76</v>
      </c>
      <c r="L85" s="160"/>
      <c r="M85" s="55"/>
      <c r="N85" s="218"/>
      <c r="O85" s="138"/>
    </row>
    <row r="86" spans="2:15" s="3" customFormat="1" ht="15" customHeight="1" x14ac:dyDescent="0.3">
      <c r="B86" s="56" t="s">
        <v>529</v>
      </c>
      <c r="C86" s="49" t="s">
        <v>530</v>
      </c>
      <c r="D86" s="58" t="s">
        <v>531</v>
      </c>
      <c r="E86" s="59">
        <v>199.56</v>
      </c>
      <c r="F86" s="59"/>
      <c r="G86" s="59"/>
      <c r="H86" s="60"/>
      <c r="I86" s="60"/>
      <c r="J86" s="60"/>
      <c r="K86" s="54">
        <f t="shared" si="1"/>
        <v>199.56</v>
      </c>
      <c r="L86" s="160"/>
      <c r="M86" s="55"/>
      <c r="N86" s="218"/>
      <c r="O86" s="138"/>
    </row>
    <row r="87" spans="2:15" s="3" customFormat="1" ht="15" customHeight="1" x14ac:dyDescent="0.3">
      <c r="B87" s="56" t="s">
        <v>532</v>
      </c>
      <c r="C87" s="49" t="s">
        <v>533</v>
      </c>
      <c r="D87" s="58" t="s">
        <v>534</v>
      </c>
      <c r="E87" s="59">
        <v>3013.08</v>
      </c>
      <c r="F87" s="59"/>
      <c r="G87" s="59"/>
      <c r="H87" s="60"/>
      <c r="I87" s="60"/>
      <c r="J87" s="60"/>
      <c r="K87" s="54">
        <f t="shared" si="1"/>
        <v>3013.08</v>
      </c>
      <c r="L87" s="160"/>
      <c r="M87" s="55"/>
      <c r="N87" s="218"/>
      <c r="O87" s="138"/>
    </row>
    <row r="88" spans="2:15" s="3" customFormat="1" ht="15" customHeight="1" x14ac:dyDescent="0.3">
      <c r="B88" s="56" t="s">
        <v>535</v>
      </c>
      <c r="C88" s="49" t="s">
        <v>533</v>
      </c>
      <c r="D88" s="58" t="s">
        <v>536</v>
      </c>
      <c r="E88" s="59">
        <v>1157.8800000000001</v>
      </c>
      <c r="F88" s="59"/>
      <c r="G88" s="59"/>
      <c r="H88" s="60"/>
      <c r="I88" s="60"/>
      <c r="J88" s="60"/>
      <c r="K88" s="54">
        <f t="shared" si="1"/>
        <v>1157.8800000000001</v>
      </c>
      <c r="L88" s="160"/>
      <c r="M88" s="55"/>
      <c r="N88" s="218"/>
      <c r="O88" s="138"/>
    </row>
    <row r="89" spans="2:15" s="3" customFormat="1" ht="15" customHeight="1" x14ac:dyDescent="0.3">
      <c r="B89" s="56" t="s">
        <v>537</v>
      </c>
      <c r="C89" s="49" t="s">
        <v>533</v>
      </c>
      <c r="D89" s="58" t="s">
        <v>538</v>
      </c>
      <c r="E89" s="59">
        <v>376.92</v>
      </c>
      <c r="F89" s="59"/>
      <c r="G89" s="59"/>
      <c r="H89" s="60"/>
      <c r="I89" s="60"/>
      <c r="J89" s="60"/>
      <c r="K89" s="54">
        <f t="shared" si="1"/>
        <v>376.92</v>
      </c>
      <c r="L89" s="160"/>
      <c r="M89" s="55"/>
      <c r="N89" s="218"/>
      <c r="O89" s="138"/>
    </row>
    <row r="90" spans="2:15" s="3" customFormat="1" ht="15" customHeight="1" x14ac:dyDescent="0.3">
      <c r="B90" s="56" t="s">
        <v>539</v>
      </c>
      <c r="C90" s="49" t="s">
        <v>533</v>
      </c>
      <c r="D90" s="58" t="s">
        <v>540</v>
      </c>
      <c r="E90" s="59">
        <v>550.32000000000005</v>
      </c>
      <c r="F90" s="59"/>
      <c r="G90" s="59"/>
      <c r="H90" s="60"/>
      <c r="I90" s="60"/>
      <c r="J90" s="60"/>
      <c r="K90" s="54">
        <f t="shared" si="1"/>
        <v>550.32000000000005</v>
      </c>
      <c r="L90" s="160"/>
      <c r="M90" s="55"/>
      <c r="N90" s="218"/>
      <c r="O90" s="138"/>
    </row>
    <row r="91" spans="2:15" s="3" customFormat="1" ht="15" customHeight="1" x14ac:dyDescent="0.3">
      <c r="B91" s="56" t="s">
        <v>541</v>
      </c>
      <c r="C91" s="49" t="s">
        <v>542</v>
      </c>
      <c r="D91" s="58" t="s">
        <v>543</v>
      </c>
      <c r="E91" s="59">
        <v>1597.68</v>
      </c>
      <c r="F91" s="59"/>
      <c r="G91" s="59"/>
      <c r="H91" s="60"/>
      <c r="I91" s="60"/>
      <c r="J91" s="60"/>
      <c r="K91" s="54">
        <f t="shared" si="1"/>
        <v>1597.68</v>
      </c>
      <c r="L91" s="160"/>
      <c r="M91" s="55"/>
      <c r="N91" s="218"/>
      <c r="O91" s="138"/>
    </row>
    <row r="92" spans="2:15" s="3" customFormat="1" ht="15" customHeight="1" x14ac:dyDescent="0.3">
      <c r="B92" s="56" t="s">
        <v>544</v>
      </c>
      <c r="C92" s="49" t="s">
        <v>542</v>
      </c>
      <c r="D92" s="58" t="s">
        <v>545</v>
      </c>
      <c r="E92" s="59">
        <v>94894.29</v>
      </c>
      <c r="F92" s="59">
        <v>-32198.98</v>
      </c>
      <c r="G92" s="59"/>
      <c r="H92" s="60"/>
      <c r="I92" s="60"/>
      <c r="J92" s="60"/>
      <c r="K92" s="54">
        <f t="shared" si="1"/>
        <v>62695.31</v>
      </c>
      <c r="L92" s="160"/>
      <c r="M92" s="55"/>
      <c r="N92" s="218" t="s">
        <v>8</v>
      </c>
      <c r="O92" s="138" t="s">
        <v>2044</v>
      </c>
    </row>
    <row r="93" spans="2:15" s="3" customFormat="1" ht="15" customHeight="1" x14ac:dyDescent="0.3">
      <c r="B93" s="56" t="s">
        <v>546</v>
      </c>
      <c r="C93" s="49" t="s">
        <v>542</v>
      </c>
      <c r="D93" s="58" t="s">
        <v>547</v>
      </c>
      <c r="E93" s="59">
        <v>14704.44</v>
      </c>
      <c r="F93" s="59">
        <v>-1411.08</v>
      </c>
      <c r="G93" s="59"/>
      <c r="H93" s="60"/>
      <c r="I93" s="60"/>
      <c r="J93" s="60"/>
      <c r="K93" s="54">
        <f t="shared" si="1"/>
        <v>13293.36</v>
      </c>
      <c r="L93" s="160"/>
      <c r="M93" s="55"/>
      <c r="N93" s="218" t="s">
        <v>8</v>
      </c>
      <c r="O93" s="138" t="s">
        <v>2044</v>
      </c>
    </row>
    <row r="94" spans="2:15" s="3" customFormat="1" ht="15" customHeight="1" x14ac:dyDescent="0.3">
      <c r="B94" s="56" t="s">
        <v>548</v>
      </c>
      <c r="C94" s="49" t="s">
        <v>542</v>
      </c>
      <c r="D94" s="58" t="s">
        <v>549</v>
      </c>
      <c r="E94" s="59">
        <v>4339.4399999999996</v>
      </c>
      <c r="F94" s="59">
        <v>-717.84</v>
      </c>
      <c r="G94" s="59"/>
      <c r="H94" s="60"/>
      <c r="I94" s="60"/>
      <c r="J94" s="60"/>
      <c r="K94" s="54">
        <f t="shared" si="1"/>
        <v>3621.5999999999995</v>
      </c>
      <c r="L94" s="160"/>
      <c r="M94" s="55"/>
      <c r="N94" s="218" t="s">
        <v>8</v>
      </c>
      <c r="O94" s="138" t="s">
        <v>2044</v>
      </c>
    </row>
    <row r="95" spans="2:15" s="3" customFormat="1" ht="15" customHeight="1" x14ac:dyDescent="0.3">
      <c r="B95" s="56" t="s">
        <v>550</v>
      </c>
      <c r="C95" s="49" t="s">
        <v>542</v>
      </c>
      <c r="D95" s="58" t="s">
        <v>551</v>
      </c>
      <c r="E95" s="59">
        <v>1802.28</v>
      </c>
      <c r="F95" s="59"/>
      <c r="G95" s="59"/>
      <c r="H95" s="60"/>
      <c r="I95" s="60"/>
      <c r="J95" s="60"/>
      <c r="K95" s="54">
        <f t="shared" si="1"/>
        <v>1802.28</v>
      </c>
      <c r="L95" s="160"/>
      <c r="M95" s="55"/>
      <c r="N95" s="218"/>
      <c r="O95" s="138"/>
    </row>
    <row r="96" spans="2:15" s="3" customFormat="1" ht="15" customHeight="1" x14ac:dyDescent="0.3">
      <c r="B96" s="56" t="s">
        <v>552</v>
      </c>
      <c r="C96" s="49" t="s">
        <v>553</v>
      </c>
      <c r="D96" s="58" t="s">
        <v>554</v>
      </c>
      <c r="E96" s="213">
        <v>13615.2</v>
      </c>
      <c r="F96" s="59"/>
      <c r="G96" s="59"/>
      <c r="H96" s="60"/>
      <c r="I96" s="60"/>
      <c r="J96" s="60"/>
      <c r="K96" s="54">
        <f t="shared" si="1"/>
        <v>13615.2</v>
      </c>
      <c r="L96" s="160"/>
      <c r="M96" s="55"/>
      <c r="N96" s="218"/>
      <c r="O96" s="138"/>
    </row>
    <row r="97" spans="2:15" s="3" customFormat="1" ht="15" customHeight="1" x14ac:dyDescent="0.3">
      <c r="B97" s="56" t="s">
        <v>555</v>
      </c>
      <c r="C97" s="49" t="s">
        <v>553</v>
      </c>
      <c r="D97" s="58" t="s">
        <v>556</v>
      </c>
      <c r="E97" s="59">
        <v>73.5</v>
      </c>
      <c r="F97" s="59"/>
      <c r="G97" s="59"/>
      <c r="H97" s="60"/>
      <c r="I97" s="60"/>
      <c r="J97" s="60"/>
      <c r="K97" s="54">
        <f t="shared" si="1"/>
        <v>73.5</v>
      </c>
      <c r="L97" s="160"/>
      <c r="M97" s="55"/>
      <c r="N97" s="218"/>
      <c r="O97" s="138"/>
    </row>
    <row r="98" spans="2:15" s="3" customFormat="1" ht="15" customHeight="1" x14ac:dyDescent="0.3">
      <c r="B98" s="56" t="s">
        <v>557</v>
      </c>
      <c r="C98" s="49" t="s">
        <v>558</v>
      </c>
      <c r="D98" s="58" t="s">
        <v>559</v>
      </c>
      <c r="E98" s="59">
        <v>24.78</v>
      </c>
      <c r="F98" s="59"/>
      <c r="G98" s="59"/>
      <c r="H98" s="60"/>
      <c r="I98" s="60"/>
      <c r="J98" s="60"/>
      <c r="K98" s="54">
        <f t="shared" si="1"/>
        <v>24.78</v>
      </c>
      <c r="L98" s="160"/>
      <c r="M98" s="55"/>
      <c r="N98" s="218"/>
      <c r="O98" s="138"/>
    </row>
    <row r="99" spans="2:15" s="3" customFormat="1" ht="15" customHeight="1" x14ac:dyDescent="0.3">
      <c r="B99" s="56" t="s">
        <v>560</v>
      </c>
      <c r="C99" s="49" t="s">
        <v>561</v>
      </c>
      <c r="D99" s="58" t="s">
        <v>562</v>
      </c>
      <c r="E99" s="59">
        <v>3853.32</v>
      </c>
      <c r="F99" s="59">
        <v>-228.24</v>
      </c>
      <c r="G99" s="59"/>
      <c r="H99" s="60"/>
      <c r="I99" s="60"/>
      <c r="J99" s="60"/>
      <c r="K99" s="54">
        <f t="shared" si="1"/>
        <v>3625.08</v>
      </c>
      <c r="L99" s="160"/>
      <c r="M99" s="55"/>
      <c r="N99" s="218" t="s">
        <v>8</v>
      </c>
      <c r="O99" s="138" t="s">
        <v>2044</v>
      </c>
    </row>
    <row r="100" spans="2:15" s="3" customFormat="1" ht="15" customHeight="1" x14ac:dyDescent="0.3">
      <c r="B100" s="56" t="s">
        <v>563</v>
      </c>
      <c r="C100" s="49" t="s">
        <v>561</v>
      </c>
      <c r="D100" s="58" t="s">
        <v>564</v>
      </c>
      <c r="E100" s="59">
        <v>1673.4</v>
      </c>
      <c r="F100" s="59"/>
      <c r="G100" s="59"/>
      <c r="H100" s="60"/>
      <c r="I100" s="60"/>
      <c r="J100" s="60"/>
      <c r="K100" s="54">
        <f t="shared" si="1"/>
        <v>1673.4</v>
      </c>
      <c r="L100" s="160"/>
      <c r="M100" s="55"/>
      <c r="N100" s="218"/>
      <c r="O100" s="138"/>
    </row>
    <row r="101" spans="2:15" s="3" customFormat="1" ht="15" customHeight="1" x14ac:dyDescent="0.3">
      <c r="B101" s="56" t="s">
        <v>565</v>
      </c>
      <c r="C101" s="49" t="s">
        <v>561</v>
      </c>
      <c r="D101" s="58" t="s">
        <v>566</v>
      </c>
      <c r="E101" s="59">
        <v>39.24</v>
      </c>
      <c r="F101" s="59"/>
      <c r="G101" s="59"/>
      <c r="H101" s="60"/>
      <c r="I101" s="60"/>
      <c r="J101" s="60"/>
      <c r="K101" s="54">
        <f t="shared" si="1"/>
        <v>39.24</v>
      </c>
      <c r="L101" s="160"/>
      <c r="M101" s="55"/>
      <c r="N101" s="218"/>
      <c r="O101" s="138"/>
    </row>
    <row r="102" spans="2:15" s="3" customFormat="1" ht="15" customHeight="1" x14ac:dyDescent="0.3">
      <c r="B102" s="56" t="s">
        <v>567</v>
      </c>
      <c r="C102" s="49" t="s">
        <v>561</v>
      </c>
      <c r="D102" s="58" t="s">
        <v>568</v>
      </c>
      <c r="E102" s="59">
        <v>97.32</v>
      </c>
      <c r="F102" s="59"/>
      <c r="G102" s="59"/>
      <c r="H102" s="60"/>
      <c r="I102" s="60"/>
      <c r="J102" s="60"/>
      <c r="K102" s="54">
        <f t="shared" si="1"/>
        <v>97.32</v>
      </c>
      <c r="L102" s="160"/>
      <c r="M102" s="55"/>
      <c r="N102" s="218"/>
      <c r="O102" s="138"/>
    </row>
    <row r="103" spans="2:15" s="3" customFormat="1" ht="15" customHeight="1" x14ac:dyDescent="0.3">
      <c r="B103" s="56" t="s">
        <v>569</v>
      </c>
      <c r="C103" s="49" t="s">
        <v>561</v>
      </c>
      <c r="D103" s="58" t="s">
        <v>570</v>
      </c>
      <c r="E103" s="59">
        <v>192.12</v>
      </c>
      <c r="F103" s="59"/>
      <c r="G103" s="59"/>
      <c r="H103" s="60"/>
      <c r="I103" s="60"/>
      <c r="J103" s="60"/>
      <c r="K103" s="54">
        <f t="shared" si="1"/>
        <v>192.12</v>
      </c>
      <c r="L103" s="160"/>
      <c r="M103" s="55"/>
      <c r="N103" s="218"/>
      <c r="O103" s="138"/>
    </row>
    <row r="104" spans="2:15" s="3" customFormat="1" ht="15" customHeight="1" x14ac:dyDescent="0.3">
      <c r="B104" s="56" t="s">
        <v>571</v>
      </c>
      <c r="C104" s="49" t="s">
        <v>561</v>
      </c>
      <c r="D104" s="58" t="s">
        <v>572</v>
      </c>
      <c r="E104" s="213">
        <v>35.04</v>
      </c>
      <c r="F104" s="59"/>
      <c r="G104" s="59"/>
      <c r="H104" s="60"/>
      <c r="I104" s="60"/>
      <c r="J104" s="60"/>
      <c r="K104" s="54">
        <f t="shared" si="1"/>
        <v>35.04</v>
      </c>
      <c r="L104" s="160"/>
      <c r="M104" s="55"/>
      <c r="N104" s="218"/>
      <c r="O104" s="138"/>
    </row>
    <row r="105" spans="2:15" s="3" customFormat="1" ht="15" customHeight="1" x14ac:dyDescent="0.3">
      <c r="B105" s="56" t="s">
        <v>573</v>
      </c>
      <c r="C105" s="49" t="s">
        <v>574</v>
      </c>
      <c r="D105" s="58" t="s">
        <v>575</v>
      </c>
      <c r="E105" s="59">
        <v>37486.089999999997</v>
      </c>
      <c r="F105" s="59">
        <v>-10658.86</v>
      </c>
      <c r="G105" s="59"/>
      <c r="H105" s="60"/>
      <c r="I105" s="60"/>
      <c r="J105" s="60"/>
      <c r="K105" s="54">
        <f t="shared" si="1"/>
        <v>26827.229999999996</v>
      </c>
      <c r="L105" s="160"/>
      <c r="M105" s="55"/>
      <c r="N105" s="218" t="s">
        <v>8</v>
      </c>
      <c r="O105" s="138" t="s">
        <v>2044</v>
      </c>
    </row>
    <row r="106" spans="2:15" s="3" customFormat="1" ht="15" customHeight="1" x14ac:dyDescent="0.3">
      <c r="B106" s="56" t="s">
        <v>576</v>
      </c>
      <c r="C106" s="49" t="s">
        <v>577</v>
      </c>
      <c r="D106" s="58" t="s">
        <v>578</v>
      </c>
      <c r="E106" s="59">
        <v>31227.48</v>
      </c>
      <c r="F106" s="59">
        <v>-14073.84</v>
      </c>
      <c r="G106" s="59"/>
      <c r="H106" s="60"/>
      <c r="I106" s="60"/>
      <c r="J106" s="60"/>
      <c r="K106" s="54">
        <f t="shared" si="1"/>
        <v>17153.64</v>
      </c>
      <c r="L106" s="160"/>
      <c r="M106" s="55"/>
      <c r="N106" s="218" t="s">
        <v>8</v>
      </c>
      <c r="O106" s="138" t="s">
        <v>2044</v>
      </c>
    </row>
    <row r="107" spans="2:15" s="3" customFormat="1" ht="15" customHeight="1" x14ac:dyDescent="0.3">
      <c r="B107" s="56" t="s">
        <v>579</v>
      </c>
      <c r="C107" s="49" t="s">
        <v>577</v>
      </c>
      <c r="D107" s="58" t="s">
        <v>580</v>
      </c>
      <c r="E107" s="59">
        <v>8685.48</v>
      </c>
      <c r="F107" s="59">
        <v>-3070.32</v>
      </c>
      <c r="G107" s="59"/>
      <c r="H107" s="60"/>
      <c r="I107" s="60"/>
      <c r="J107" s="60"/>
      <c r="K107" s="54">
        <f t="shared" si="1"/>
        <v>5615.16</v>
      </c>
      <c r="L107" s="160"/>
      <c r="M107" s="55"/>
      <c r="N107" s="218" t="s">
        <v>8</v>
      </c>
      <c r="O107" s="138" t="s">
        <v>2044</v>
      </c>
    </row>
    <row r="108" spans="2:15" s="3" customFormat="1" ht="15" customHeight="1" x14ac:dyDescent="0.3">
      <c r="B108" s="56" t="s">
        <v>581</v>
      </c>
      <c r="C108" s="49" t="s">
        <v>577</v>
      </c>
      <c r="D108" s="58" t="s">
        <v>582</v>
      </c>
      <c r="E108" s="59">
        <v>4397.6400000000003</v>
      </c>
      <c r="F108" s="59">
        <v>-429.12</v>
      </c>
      <c r="G108" s="59"/>
      <c r="H108" s="60"/>
      <c r="I108" s="60"/>
      <c r="J108" s="60"/>
      <c r="K108" s="54">
        <f t="shared" si="1"/>
        <v>3968.5200000000004</v>
      </c>
      <c r="L108" s="160"/>
      <c r="M108" s="55"/>
      <c r="N108" s="218" t="s">
        <v>8</v>
      </c>
      <c r="O108" s="138" t="s">
        <v>2044</v>
      </c>
    </row>
    <row r="109" spans="2:15" s="3" customFormat="1" ht="15" customHeight="1" x14ac:dyDescent="0.3">
      <c r="B109" s="56" t="s">
        <v>583</v>
      </c>
      <c r="C109" s="49" t="s">
        <v>577</v>
      </c>
      <c r="D109" s="58" t="s">
        <v>584</v>
      </c>
      <c r="E109" s="59">
        <v>1353.48</v>
      </c>
      <c r="F109" s="59"/>
      <c r="G109" s="59"/>
      <c r="H109" s="60"/>
      <c r="I109" s="60"/>
      <c r="J109" s="60"/>
      <c r="K109" s="54">
        <f t="shared" si="1"/>
        <v>1353.48</v>
      </c>
      <c r="L109" s="160"/>
      <c r="M109" s="55"/>
      <c r="N109" s="218"/>
      <c r="O109" s="138"/>
    </row>
    <row r="110" spans="2:15" s="3" customFormat="1" ht="15" customHeight="1" x14ac:dyDescent="0.3">
      <c r="B110" s="56" t="s">
        <v>585</v>
      </c>
      <c r="C110" s="49" t="s">
        <v>577</v>
      </c>
      <c r="D110" s="58" t="s">
        <v>586</v>
      </c>
      <c r="E110" s="59">
        <v>5849.16</v>
      </c>
      <c r="F110" s="59"/>
      <c r="G110" s="59"/>
      <c r="H110" s="60"/>
      <c r="I110" s="60"/>
      <c r="J110" s="60"/>
      <c r="K110" s="54">
        <f t="shared" si="1"/>
        <v>5849.16</v>
      </c>
      <c r="L110" s="160"/>
      <c r="M110" s="55"/>
      <c r="N110" s="218"/>
      <c r="O110" s="138"/>
    </row>
    <row r="111" spans="2:15" s="3" customFormat="1" ht="15" customHeight="1" x14ac:dyDescent="0.3">
      <c r="B111" s="56" t="s">
        <v>587</v>
      </c>
      <c r="C111" s="49" t="s">
        <v>588</v>
      </c>
      <c r="D111" s="58" t="s">
        <v>589</v>
      </c>
      <c r="E111" s="59">
        <v>717.77</v>
      </c>
      <c r="F111" s="59"/>
      <c r="G111" s="59"/>
      <c r="H111" s="60"/>
      <c r="I111" s="60"/>
      <c r="J111" s="60"/>
      <c r="K111" s="54">
        <f t="shared" si="1"/>
        <v>717.77</v>
      </c>
      <c r="L111" s="160"/>
      <c r="M111" s="55"/>
      <c r="N111" s="218"/>
      <c r="O111" s="138"/>
    </row>
    <row r="112" spans="2:15" s="3" customFormat="1" ht="15" customHeight="1" x14ac:dyDescent="0.3">
      <c r="B112" s="56" t="s">
        <v>590</v>
      </c>
      <c r="C112" s="49" t="s">
        <v>588</v>
      </c>
      <c r="D112" s="58" t="s">
        <v>591</v>
      </c>
      <c r="E112" s="59">
        <v>35.65</v>
      </c>
      <c r="F112" s="59"/>
      <c r="G112" s="59"/>
      <c r="H112" s="60"/>
      <c r="I112" s="60"/>
      <c r="J112" s="60"/>
      <c r="K112" s="54">
        <f t="shared" si="1"/>
        <v>35.65</v>
      </c>
      <c r="L112" s="160"/>
      <c r="M112" s="55"/>
      <c r="N112" s="218"/>
      <c r="O112" s="138"/>
    </row>
    <row r="113" spans="2:15" s="3" customFormat="1" ht="15" customHeight="1" x14ac:dyDescent="0.3">
      <c r="B113" s="56" t="s">
        <v>592</v>
      </c>
      <c r="C113" s="49" t="s">
        <v>588</v>
      </c>
      <c r="D113" s="58" t="s">
        <v>593</v>
      </c>
      <c r="E113" s="59">
        <v>26.28</v>
      </c>
      <c r="F113" s="59"/>
      <c r="G113" s="59"/>
      <c r="H113" s="60"/>
      <c r="I113" s="60"/>
      <c r="J113" s="60"/>
      <c r="K113" s="54">
        <f t="shared" si="1"/>
        <v>26.28</v>
      </c>
      <c r="L113" s="160"/>
      <c r="M113" s="55"/>
      <c r="N113" s="218"/>
      <c r="O113" s="138"/>
    </row>
    <row r="114" spans="2:15" s="3" customFormat="1" ht="15" customHeight="1" x14ac:dyDescent="0.3">
      <c r="B114" s="56" t="s">
        <v>594</v>
      </c>
      <c r="C114" s="49" t="s">
        <v>588</v>
      </c>
      <c r="D114" s="58" t="s">
        <v>595</v>
      </c>
      <c r="E114" s="59">
        <v>15.6</v>
      </c>
      <c r="F114" s="59"/>
      <c r="G114" s="59"/>
      <c r="H114" s="60"/>
      <c r="I114" s="60"/>
      <c r="J114" s="60"/>
      <c r="K114" s="54">
        <f t="shared" si="1"/>
        <v>15.6</v>
      </c>
      <c r="L114" s="160"/>
      <c r="M114" s="55"/>
      <c r="N114" s="218"/>
      <c r="O114" s="138"/>
    </row>
    <row r="115" spans="2:15" s="3" customFormat="1" ht="15" customHeight="1" x14ac:dyDescent="0.3">
      <c r="B115" s="56" t="s">
        <v>596</v>
      </c>
      <c r="C115" s="49" t="s">
        <v>597</v>
      </c>
      <c r="D115" s="58" t="s">
        <v>598</v>
      </c>
      <c r="E115" s="59">
        <v>143.28</v>
      </c>
      <c r="F115" s="59"/>
      <c r="G115" s="59"/>
      <c r="H115" s="60"/>
      <c r="I115" s="60"/>
      <c r="J115" s="60"/>
      <c r="K115" s="54">
        <f t="shared" si="1"/>
        <v>143.28</v>
      </c>
      <c r="L115" s="160"/>
      <c r="M115" s="55"/>
      <c r="N115" s="218"/>
      <c r="O115" s="138"/>
    </row>
    <row r="116" spans="2:15" s="3" customFormat="1" ht="15" customHeight="1" x14ac:dyDescent="0.3">
      <c r="B116" s="56" t="s">
        <v>599</v>
      </c>
      <c r="C116" s="49" t="s">
        <v>600</v>
      </c>
      <c r="D116" s="58" t="s">
        <v>601</v>
      </c>
      <c r="E116" s="59">
        <v>8334.4599999999991</v>
      </c>
      <c r="F116" s="59"/>
      <c r="G116" s="59"/>
      <c r="H116" s="60"/>
      <c r="I116" s="60"/>
      <c r="J116" s="60"/>
      <c r="K116" s="54">
        <f t="shared" si="1"/>
        <v>8334.4599999999991</v>
      </c>
      <c r="L116" s="160"/>
      <c r="M116" s="55"/>
      <c r="N116" s="218"/>
      <c r="O116" s="138"/>
    </row>
    <row r="117" spans="2:15" s="3" customFormat="1" ht="15" customHeight="1" x14ac:dyDescent="0.3">
      <c r="B117" s="56" t="s">
        <v>602</v>
      </c>
      <c r="C117" s="49" t="s">
        <v>600</v>
      </c>
      <c r="D117" s="58" t="s">
        <v>603</v>
      </c>
      <c r="E117" s="59">
        <v>12125.16</v>
      </c>
      <c r="F117" s="59"/>
      <c r="G117" s="59"/>
      <c r="H117" s="60"/>
      <c r="I117" s="60"/>
      <c r="J117" s="60"/>
      <c r="K117" s="54">
        <f t="shared" si="1"/>
        <v>12125.16</v>
      </c>
      <c r="L117" s="160"/>
      <c r="M117" s="55"/>
      <c r="N117" s="218"/>
      <c r="O117" s="138"/>
    </row>
    <row r="118" spans="2:15" s="3" customFormat="1" ht="15" customHeight="1" x14ac:dyDescent="0.3">
      <c r="B118" s="56" t="s">
        <v>604</v>
      </c>
      <c r="C118" s="49" t="s">
        <v>600</v>
      </c>
      <c r="D118" s="58" t="s">
        <v>605</v>
      </c>
      <c r="E118" s="59">
        <v>846.48</v>
      </c>
      <c r="F118" s="59"/>
      <c r="G118" s="59"/>
      <c r="H118" s="60"/>
      <c r="I118" s="60"/>
      <c r="J118" s="60"/>
      <c r="K118" s="54">
        <f t="shared" si="1"/>
        <v>846.48</v>
      </c>
      <c r="L118" s="160"/>
      <c r="M118" s="55"/>
      <c r="N118" s="218"/>
      <c r="O118" s="138"/>
    </row>
    <row r="119" spans="2:15" s="3" customFormat="1" ht="15" customHeight="1" x14ac:dyDescent="0.3">
      <c r="B119" s="56" t="s">
        <v>606</v>
      </c>
      <c r="C119" s="49" t="s">
        <v>600</v>
      </c>
      <c r="D119" s="58" t="s">
        <v>607</v>
      </c>
      <c r="E119" s="59">
        <v>1940.04</v>
      </c>
      <c r="F119" s="59"/>
      <c r="G119" s="59"/>
      <c r="H119" s="60"/>
      <c r="I119" s="60"/>
      <c r="J119" s="60"/>
      <c r="K119" s="54">
        <f t="shared" si="1"/>
        <v>1940.04</v>
      </c>
      <c r="L119" s="160"/>
      <c r="M119" s="55"/>
      <c r="N119" s="218"/>
      <c r="O119" s="138"/>
    </row>
    <row r="120" spans="2:15" s="3" customFormat="1" ht="15" customHeight="1" x14ac:dyDescent="0.3">
      <c r="B120" s="56" t="s">
        <v>608</v>
      </c>
      <c r="C120" s="49" t="s">
        <v>600</v>
      </c>
      <c r="D120" s="58" t="s">
        <v>609</v>
      </c>
      <c r="E120" s="59">
        <v>150.78</v>
      </c>
      <c r="F120" s="59"/>
      <c r="G120" s="59"/>
      <c r="H120" s="60"/>
      <c r="I120" s="60"/>
      <c r="J120" s="60"/>
      <c r="K120" s="54">
        <f t="shared" si="1"/>
        <v>150.78</v>
      </c>
      <c r="L120" s="160"/>
      <c r="M120" s="55"/>
      <c r="N120" s="218"/>
      <c r="O120" s="138"/>
    </row>
    <row r="121" spans="2:15" s="3" customFormat="1" ht="15" customHeight="1" x14ac:dyDescent="0.3">
      <c r="B121" s="56" t="s">
        <v>610</v>
      </c>
      <c r="C121" s="49" t="s">
        <v>611</v>
      </c>
      <c r="D121" s="58" t="s">
        <v>612</v>
      </c>
      <c r="E121" s="59">
        <v>861.11</v>
      </c>
      <c r="F121" s="59">
        <v>-432.08</v>
      </c>
      <c r="G121" s="59"/>
      <c r="H121" s="60"/>
      <c r="I121" s="60"/>
      <c r="J121" s="60"/>
      <c r="K121" s="54">
        <f t="shared" si="1"/>
        <v>429.03000000000003</v>
      </c>
      <c r="L121" s="160"/>
      <c r="M121" s="55"/>
      <c r="N121" s="218" t="s">
        <v>8</v>
      </c>
      <c r="O121" s="138" t="s">
        <v>2044</v>
      </c>
    </row>
    <row r="122" spans="2:15" s="3" customFormat="1" ht="15" customHeight="1" x14ac:dyDescent="0.3">
      <c r="B122" s="56" t="s">
        <v>613</v>
      </c>
      <c r="C122" s="49" t="s">
        <v>611</v>
      </c>
      <c r="D122" s="58" t="s">
        <v>614</v>
      </c>
      <c r="E122" s="59">
        <v>963.81</v>
      </c>
      <c r="F122" s="59">
        <v>-102.24</v>
      </c>
      <c r="G122" s="59"/>
      <c r="H122" s="60"/>
      <c r="I122" s="60"/>
      <c r="J122" s="60"/>
      <c r="K122" s="54">
        <f t="shared" si="1"/>
        <v>861.56999999999994</v>
      </c>
      <c r="L122" s="160"/>
      <c r="M122" s="55"/>
      <c r="N122" s="218" t="s">
        <v>8</v>
      </c>
      <c r="O122" s="138" t="s">
        <v>2044</v>
      </c>
    </row>
    <row r="123" spans="2:15" s="3" customFormat="1" ht="15" customHeight="1" x14ac:dyDescent="0.3">
      <c r="B123" s="56" t="s">
        <v>615</v>
      </c>
      <c r="C123" s="49" t="s">
        <v>611</v>
      </c>
      <c r="D123" s="58" t="s">
        <v>616</v>
      </c>
      <c r="E123" s="59">
        <v>7936.68</v>
      </c>
      <c r="F123" s="59"/>
      <c r="G123" s="59"/>
      <c r="H123" s="60"/>
      <c r="I123" s="60"/>
      <c r="J123" s="60"/>
      <c r="K123" s="54">
        <f t="shared" si="1"/>
        <v>7936.68</v>
      </c>
      <c r="L123" s="160"/>
      <c r="M123" s="55"/>
      <c r="N123" s="218"/>
      <c r="O123" s="138"/>
    </row>
    <row r="124" spans="2:15" s="3" customFormat="1" ht="15" customHeight="1" x14ac:dyDescent="0.3">
      <c r="B124" s="56" t="s">
        <v>617</v>
      </c>
      <c r="C124" s="49" t="s">
        <v>611</v>
      </c>
      <c r="D124" s="58" t="s">
        <v>618</v>
      </c>
      <c r="E124" s="59">
        <v>894.24</v>
      </c>
      <c r="F124" s="59">
        <v>-894.24</v>
      </c>
      <c r="G124" s="59"/>
      <c r="H124" s="60"/>
      <c r="I124" s="60"/>
      <c r="J124" s="60"/>
      <c r="K124" s="54">
        <f t="shared" si="1"/>
        <v>0</v>
      </c>
      <c r="L124" s="160"/>
      <c r="M124" s="55"/>
      <c r="N124" s="218" t="s">
        <v>8</v>
      </c>
      <c r="O124" s="138" t="s">
        <v>2044</v>
      </c>
    </row>
    <row r="125" spans="2:15" s="3" customFormat="1" ht="15" customHeight="1" x14ac:dyDescent="0.3">
      <c r="B125" s="56" t="s">
        <v>619</v>
      </c>
      <c r="C125" s="49" t="s">
        <v>611</v>
      </c>
      <c r="D125" s="58" t="s">
        <v>620</v>
      </c>
      <c r="E125" s="59">
        <v>41.28</v>
      </c>
      <c r="F125" s="59">
        <v>-41.28</v>
      </c>
      <c r="G125" s="59"/>
      <c r="H125" s="60"/>
      <c r="I125" s="60"/>
      <c r="J125" s="60"/>
      <c r="K125" s="54">
        <f t="shared" si="1"/>
        <v>0</v>
      </c>
      <c r="L125" s="160"/>
      <c r="M125" s="55"/>
      <c r="N125" s="218" t="s">
        <v>8</v>
      </c>
      <c r="O125" s="138" t="s">
        <v>2044</v>
      </c>
    </row>
    <row r="126" spans="2:15" s="3" customFormat="1" ht="15" customHeight="1" x14ac:dyDescent="0.3">
      <c r="B126" s="56" t="s">
        <v>621</v>
      </c>
      <c r="C126" s="49" t="s">
        <v>611</v>
      </c>
      <c r="D126" s="58" t="s">
        <v>622</v>
      </c>
      <c r="E126" s="59">
        <v>468.51</v>
      </c>
      <c r="F126" s="59">
        <v>-320.43</v>
      </c>
      <c r="G126" s="59"/>
      <c r="H126" s="60"/>
      <c r="I126" s="60"/>
      <c r="J126" s="60"/>
      <c r="K126" s="54">
        <f t="shared" si="1"/>
        <v>148.07999999999998</v>
      </c>
      <c r="L126" s="160"/>
      <c r="M126" s="55"/>
      <c r="N126" s="218" t="s">
        <v>8</v>
      </c>
      <c r="O126" s="138" t="s">
        <v>2044</v>
      </c>
    </row>
    <row r="127" spans="2:15" s="3" customFormat="1" ht="15" customHeight="1" x14ac:dyDescent="0.3">
      <c r="B127" s="56" t="s">
        <v>623</v>
      </c>
      <c r="C127" s="49" t="s">
        <v>611</v>
      </c>
      <c r="D127" s="58" t="s">
        <v>624</v>
      </c>
      <c r="E127" s="59">
        <v>53.69</v>
      </c>
      <c r="F127" s="59"/>
      <c r="G127" s="59"/>
      <c r="H127" s="60"/>
      <c r="I127" s="60"/>
      <c r="J127" s="60"/>
      <c r="K127" s="54">
        <f t="shared" si="1"/>
        <v>53.69</v>
      </c>
      <c r="L127" s="160"/>
      <c r="M127" s="55"/>
      <c r="N127" s="218"/>
      <c r="O127" s="138"/>
    </row>
    <row r="128" spans="2:15" s="3" customFormat="1" ht="15" customHeight="1" x14ac:dyDescent="0.3">
      <c r="B128" s="56" t="s">
        <v>625</v>
      </c>
      <c r="C128" s="49" t="s">
        <v>611</v>
      </c>
      <c r="D128" s="58" t="s">
        <v>626</v>
      </c>
      <c r="E128" s="59">
        <v>1448.64</v>
      </c>
      <c r="F128" s="59"/>
      <c r="G128" s="59"/>
      <c r="H128" s="60"/>
      <c r="I128" s="60"/>
      <c r="J128" s="60"/>
      <c r="K128" s="54">
        <f t="shared" si="1"/>
        <v>1448.64</v>
      </c>
      <c r="L128" s="160"/>
      <c r="M128" s="55"/>
      <c r="N128" s="218"/>
      <c r="O128" s="138"/>
    </row>
    <row r="129" spans="2:15" s="3" customFormat="1" ht="15" customHeight="1" x14ac:dyDescent="0.3">
      <c r="B129" s="56" t="s">
        <v>627</v>
      </c>
      <c r="C129" s="49" t="s">
        <v>611</v>
      </c>
      <c r="D129" s="58" t="s">
        <v>628</v>
      </c>
      <c r="E129" s="59">
        <v>2920.8</v>
      </c>
      <c r="F129" s="59"/>
      <c r="G129" s="59"/>
      <c r="H129" s="60"/>
      <c r="I129" s="60"/>
      <c r="J129" s="60"/>
      <c r="K129" s="54">
        <f t="shared" si="1"/>
        <v>2920.8</v>
      </c>
      <c r="L129" s="160"/>
      <c r="M129" s="55"/>
      <c r="N129" s="218"/>
      <c r="O129" s="138"/>
    </row>
    <row r="130" spans="2:15" s="3" customFormat="1" ht="15" customHeight="1" x14ac:dyDescent="0.3">
      <c r="B130" s="56" t="s">
        <v>629</v>
      </c>
      <c r="C130" s="49" t="s">
        <v>611</v>
      </c>
      <c r="D130" s="58" t="s">
        <v>630</v>
      </c>
      <c r="E130" s="59">
        <v>336.78</v>
      </c>
      <c r="F130" s="59"/>
      <c r="G130" s="59"/>
      <c r="H130" s="60"/>
      <c r="I130" s="60"/>
      <c r="J130" s="60"/>
      <c r="K130" s="54">
        <f t="shared" si="1"/>
        <v>336.78</v>
      </c>
      <c r="L130" s="160"/>
      <c r="M130" s="55"/>
      <c r="N130" s="218"/>
      <c r="O130" s="138"/>
    </row>
    <row r="131" spans="2:15" s="3" customFormat="1" ht="15" customHeight="1" x14ac:dyDescent="0.3">
      <c r="B131" s="56" t="s">
        <v>631</v>
      </c>
      <c r="C131" s="49" t="s">
        <v>611</v>
      </c>
      <c r="D131" s="58" t="s">
        <v>632</v>
      </c>
      <c r="E131" s="59">
        <v>156.24</v>
      </c>
      <c r="F131" s="59"/>
      <c r="G131" s="59"/>
      <c r="H131" s="60"/>
      <c r="I131" s="60"/>
      <c r="J131" s="60"/>
      <c r="K131" s="54">
        <f t="shared" si="1"/>
        <v>156.24</v>
      </c>
      <c r="L131" s="160"/>
      <c r="M131" s="55"/>
      <c r="N131" s="218"/>
      <c r="O131" s="138"/>
    </row>
    <row r="132" spans="2:15" s="3" customFormat="1" ht="15" customHeight="1" x14ac:dyDescent="0.3">
      <c r="B132" s="56" t="s">
        <v>633</v>
      </c>
      <c r="C132" s="49" t="s">
        <v>611</v>
      </c>
      <c r="D132" s="58" t="s">
        <v>634</v>
      </c>
      <c r="E132" s="213">
        <v>1537.44</v>
      </c>
      <c r="F132" s="213">
        <v>-1310.72</v>
      </c>
      <c r="G132" s="59"/>
      <c r="H132" s="60"/>
      <c r="I132" s="60"/>
      <c r="J132" s="60"/>
      <c r="K132" s="54">
        <f t="shared" si="1"/>
        <v>226.72000000000003</v>
      </c>
      <c r="L132" s="160"/>
      <c r="M132" s="55"/>
      <c r="N132" s="218" t="s">
        <v>8</v>
      </c>
      <c r="O132" s="138" t="s">
        <v>2044</v>
      </c>
    </row>
    <row r="133" spans="2:15" s="3" customFormat="1" ht="15" customHeight="1" x14ac:dyDescent="0.3">
      <c r="B133" s="56" t="s">
        <v>635</v>
      </c>
      <c r="C133" s="49" t="s">
        <v>611</v>
      </c>
      <c r="D133" s="58" t="s">
        <v>636</v>
      </c>
      <c r="E133" s="213">
        <v>19.399999999999999</v>
      </c>
      <c r="F133" s="213">
        <v>-19.399999999999999</v>
      </c>
      <c r="G133" s="59"/>
      <c r="H133" s="60"/>
      <c r="I133" s="60"/>
      <c r="J133" s="60"/>
      <c r="K133" s="54">
        <f t="shared" si="1"/>
        <v>0</v>
      </c>
      <c r="L133" s="160"/>
      <c r="M133" s="55"/>
      <c r="N133" s="218" t="s">
        <v>8</v>
      </c>
      <c r="O133" s="138" t="s">
        <v>2044</v>
      </c>
    </row>
    <row r="134" spans="2:15" s="3" customFormat="1" ht="15" customHeight="1" x14ac:dyDescent="0.3">
      <c r="B134" s="56" t="s">
        <v>637</v>
      </c>
      <c r="C134" s="49" t="s">
        <v>611</v>
      </c>
      <c r="D134" s="58" t="s">
        <v>638</v>
      </c>
      <c r="E134" s="213">
        <v>1572.48</v>
      </c>
      <c r="F134" s="213"/>
      <c r="G134" s="59"/>
      <c r="H134" s="60"/>
      <c r="I134" s="60"/>
      <c r="J134" s="60"/>
      <c r="K134" s="54">
        <f t="shared" si="1"/>
        <v>1572.48</v>
      </c>
      <c r="L134" s="160"/>
      <c r="M134" s="55"/>
      <c r="N134" s="218"/>
      <c r="O134" s="138"/>
    </row>
    <row r="135" spans="2:15" s="3" customFormat="1" ht="15" customHeight="1" x14ac:dyDescent="0.3">
      <c r="B135" s="56" t="s">
        <v>639</v>
      </c>
      <c r="C135" s="49" t="s">
        <v>611</v>
      </c>
      <c r="D135" s="58" t="s">
        <v>640</v>
      </c>
      <c r="E135" s="59">
        <v>115.41</v>
      </c>
      <c r="F135" s="59"/>
      <c r="G135" s="59"/>
      <c r="H135" s="60"/>
      <c r="I135" s="60"/>
      <c r="J135" s="60"/>
      <c r="K135" s="54">
        <f t="shared" si="1"/>
        <v>115.41</v>
      </c>
      <c r="L135" s="160"/>
      <c r="M135" s="55"/>
      <c r="N135" s="218"/>
      <c r="O135" s="138"/>
    </row>
    <row r="136" spans="2:15" s="3" customFormat="1" ht="15" customHeight="1" x14ac:dyDescent="0.3">
      <c r="B136" s="56" t="s">
        <v>641</v>
      </c>
      <c r="C136" s="49" t="s">
        <v>611</v>
      </c>
      <c r="D136" s="58" t="s">
        <v>642</v>
      </c>
      <c r="E136" s="59">
        <v>19.399999999999999</v>
      </c>
      <c r="F136" s="59"/>
      <c r="G136" s="59"/>
      <c r="H136" s="60"/>
      <c r="I136" s="60"/>
      <c r="J136" s="60"/>
      <c r="K136" s="54">
        <f t="shared" ref="K136:K199" si="2">SUM(E136:J136)</f>
        <v>19.399999999999999</v>
      </c>
      <c r="L136" s="160"/>
      <c r="M136" s="55"/>
      <c r="N136" s="218"/>
      <c r="O136" s="138"/>
    </row>
    <row r="137" spans="2:15" s="3" customFormat="1" ht="15" customHeight="1" x14ac:dyDescent="0.3">
      <c r="B137" s="56" t="s">
        <v>643</v>
      </c>
      <c r="C137" s="49" t="s">
        <v>611</v>
      </c>
      <c r="D137" s="58" t="s">
        <v>644</v>
      </c>
      <c r="E137" s="59">
        <v>63.63</v>
      </c>
      <c r="F137" s="59"/>
      <c r="G137" s="59"/>
      <c r="H137" s="60"/>
      <c r="I137" s="60"/>
      <c r="J137" s="60"/>
      <c r="K137" s="54">
        <f t="shared" si="2"/>
        <v>63.63</v>
      </c>
      <c r="L137" s="160"/>
      <c r="M137" s="55"/>
      <c r="N137" s="218"/>
      <c r="O137" s="138"/>
    </row>
    <row r="138" spans="2:15" s="3" customFormat="1" ht="15" customHeight="1" x14ac:dyDescent="0.3">
      <c r="B138" s="56" t="s">
        <v>645</v>
      </c>
      <c r="C138" s="49" t="s">
        <v>611</v>
      </c>
      <c r="D138" s="58" t="s">
        <v>646</v>
      </c>
      <c r="E138" s="59">
        <v>48.09</v>
      </c>
      <c r="F138" s="59"/>
      <c r="G138" s="59"/>
      <c r="H138" s="60"/>
      <c r="I138" s="60"/>
      <c r="J138" s="60"/>
      <c r="K138" s="54">
        <f t="shared" si="2"/>
        <v>48.09</v>
      </c>
      <c r="L138" s="160"/>
      <c r="M138" s="55"/>
      <c r="N138" s="218"/>
      <c r="O138" s="138"/>
    </row>
    <row r="139" spans="2:15" s="3" customFormat="1" ht="15" customHeight="1" x14ac:dyDescent="0.3">
      <c r="B139" s="56" t="s">
        <v>647</v>
      </c>
      <c r="C139" s="49" t="s">
        <v>611</v>
      </c>
      <c r="D139" s="58" t="s">
        <v>648</v>
      </c>
      <c r="E139" s="59">
        <v>197.47</v>
      </c>
      <c r="F139" s="59"/>
      <c r="G139" s="59"/>
      <c r="H139" s="60"/>
      <c r="I139" s="60"/>
      <c r="J139" s="60"/>
      <c r="K139" s="54">
        <f t="shared" si="2"/>
        <v>197.47</v>
      </c>
      <c r="L139" s="160"/>
      <c r="M139" s="55"/>
      <c r="N139" s="218"/>
      <c r="O139" s="138"/>
    </row>
    <row r="140" spans="2:15" s="3" customFormat="1" ht="15" customHeight="1" x14ac:dyDescent="0.3">
      <c r="B140" s="56" t="s">
        <v>649</v>
      </c>
      <c r="C140" s="49" t="s">
        <v>611</v>
      </c>
      <c r="D140" s="58" t="s">
        <v>650</v>
      </c>
      <c r="E140" s="59">
        <v>2071.71</v>
      </c>
      <c r="F140" s="59"/>
      <c r="G140" s="59"/>
      <c r="H140" s="60"/>
      <c r="I140" s="60"/>
      <c r="J140" s="60"/>
      <c r="K140" s="54">
        <f t="shared" si="2"/>
        <v>2071.71</v>
      </c>
      <c r="L140" s="160"/>
      <c r="M140" s="55"/>
      <c r="N140" s="218"/>
      <c r="O140" s="138"/>
    </row>
    <row r="141" spans="2:15" s="3" customFormat="1" ht="15" customHeight="1" x14ac:dyDescent="0.3">
      <c r="B141" s="56" t="s">
        <v>651</v>
      </c>
      <c r="C141" s="49" t="s">
        <v>611</v>
      </c>
      <c r="D141" s="58" t="s">
        <v>652</v>
      </c>
      <c r="E141" s="59">
        <v>2202.06</v>
      </c>
      <c r="F141" s="59"/>
      <c r="G141" s="59"/>
      <c r="H141" s="60"/>
      <c r="I141" s="60"/>
      <c r="J141" s="60"/>
      <c r="K141" s="54">
        <f t="shared" si="2"/>
        <v>2202.06</v>
      </c>
      <c r="L141" s="160"/>
      <c r="M141" s="55"/>
      <c r="N141" s="218"/>
      <c r="O141" s="138"/>
    </row>
    <row r="142" spans="2:15" s="3" customFormat="1" ht="15" customHeight="1" x14ac:dyDescent="0.3">
      <c r="B142" s="56" t="s">
        <v>653</v>
      </c>
      <c r="C142" s="49" t="s">
        <v>654</v>
      </c>
      <c r="D142" s="58" t="s">
        <v>655</v>
      </c>
      <c r="E142" s="59">
        <v>3050.21</v>
      </c>
      <c r="F142" s="59">
        <v>-328.36</v>
      </c>
      <c r="G142" s="59"/>
      <c r="H142" s="60"/>
      <c r="I142" s="60"/>
      <c r="J142" s="60"/>
      <c r="K142" s="54">
        <f t="shared" si="2"/>
        <v>2721.85</v>
      </c>
      <c r="L142" s="160"/>
      <c r="M142" s="55"/>
      <c r="N142" s="218" t="s">
        <v>8</v>
      </c>
      <c r="O142" s="138" t="s">
        <v>2044</v>
      </c>
    </row>
    <row r="143" spans="2:15" s="3" customFormat="1" ht="15" customHeight="1" x14ac:dyDescent="0.3">
      <c r="B143" s="56" t="s">
        <v>656</v>
      </c>
      <c r="C143" s="49" t="s">
        <v>657</v>
      </c>
      <c r="D143" s="58" t="s">
        <v>658</v>
      </c>
      <c r="E143" s="59">
        <v>1217.24</v>
      </c>
      <c r="F143" s="59">
        <v>-1075.8</v>
      </c>
      <c r="G143" s="59"/>
      <c r="H143" s="60"/>
      <c r="I143" s="60"/>
      <c r="J143" s="60"/>
      <c r="K143" s="54">
        <f t="shared" si="2"/>
        <v>141.44000000000005</v>
      </c>
      <c r="L143" s="160"/>
      <c r="M143" s="55"/>
      <c r="N143" s="218" t="s">
        <v>8</v>
      </c>
      <c r="O143" s="138" t="s">
        <v>2044</v>
      </c>
    </row>
    <row r="144" spans="2:15" s="3" customFormat="1" ht="15" customHeight="1" x14ac:dyDescent="0.3">
      <c r="B144" s="56" t="s">
        <v>659</v>
      </c>
      <c r="C144" s="49" t="s">
        <v>657</v>
      </c>
      <c r="D144" s="58" t="s">
        <v>660</v>
      </c>
      <c r="E144" s="59">
        <v>108.72</v>
      </c>
      <c r="F144" s="59"/>
      <c r="G144" s="59"/>
      <c r="H144" s="60"/>
      <c r="I144" s="60"/>
      <c r="J144" s="60"/>
      <c r="K144" s="54">
        <f t="shared" si="2"/>
        <v>108.72</v>
      </c>
      <c r="L144" s="160"/>
      <c r="M144" s="55"/>
      <c r="N144" s="218"/>
      <c r="O144" s="138"/>
    </row>
    <row r="145" spans="2:15" s="3" customFormat="1" ht="15" customHeight="1" x14ac:dyDescent="0.3">
      <c r="B145" s="56" t="s">
        <v>661</v>
      </c>
      <c r="C145" s="49" t="s">
        <v>657</v>
      </c>
      <c r="D145" s="58" t="s">
        <v>662</v>
      </c>
      <c r="E145" s="59">
        <v>229.32</v>
      </c>
      <c r="F145" s="59"/>
      <c r="G145" s="59"/>
      <c r="H145" s="60"/>
      <c r="I145" s="60"/>
      <c r="J145" s="60"/>
      <c r="K145" s="54">
        <f t="shared" si="2"/>
        <v>229.32</v>
      </c>
      <c r="L145" s="160"/>
      <c r="M145" s="55"/>
      <c r="N145" s="218"/>
      <c r="O145" s="138"/>
    </row>
    <row r="146" spans="2:15" s="3" customFormat="1" ht="15" customHeight="1" x14ac:dyDescent="0.3">
      <c r="B146" s="56" t="s">
        <v>663</v>
      </c>
      <c r="C146" s="49" t="s">
        <v>657</v>
      </c>
      <c r="D146" s="58" t="s">
        <v>664</v>
      </c>
      <c r="E146" s="59">
        <v>357.24</v>
      </c>
      <c r="F146" s="59"/>
      <c r="G146" s="59"/>
      <c r="H146" s="60"/>
      <c r="I146" s="60"/>
      <c r="J146" s="60"/>
      <c r="K146" s="54">
        <f t="shared" si="2"/>
        <v>357.24</v>
      </c>
      <c r="L146" s="160"/>
      <c r="M146" s="55"/>
      <c r="N146" s="218"/>
      <c r="O146" s="138"/>
    </row>
    <row r="147" spans="2:15" s="3" customFormat="1" ht="15" customHeight="1" x14ac:dyDescent="0.3">
      <c r="B147" s="56" t="s">
        <v>665</v>
      </c>
      <c r="C147" s="49" t="s">
        <v>666</v>
      </c>
      <c r="D147" s="58" t="s">
        <v>667</v>
      </c>
      <c r="E147" s="59">
        <v>10265.32</v>
      </c>
      <c r="F147" s="59">
        <v>-349.98</v>
      </c>
      <c r="G147" s="59"/>
      <c r="H147" s="60"/>
      <c r="I147" s="60"/>
      <c r="J147" s="60"/>
      <c r="K147" s="54">
        <f t="shared" si="2"/>
        <v>9915.34</v>
      </c>
      <c r="L147" s="160"/>
      <c r="M147" s="55"/>
      <c r="N147" s="218" t="s">
        <v>8</v>
      </c>
      <c r="O147" s="138" t="s">
        <v>2044</v>
      </c>
    </row>
    <row r="148" spans="2:15" s="3" customFormat="1" ht="15" customHeight="1" x14ac:dyDescent="0.3">
      <c r="B148" s="56" t="s">
        <v>668</v>
      </c>
      <c r="C148" s="49" t="s">
        <v>666</v>
      </c>
      <c r="D148" s="58" t="s">
        <v>669</v>
      </c>
      <c r="E148" s="59">
        <v>524.76</v>
      </c>
      <c r="F148" s="59"/>
      <c r="G148" s="59"/>
      <c r="H148" s="60"/>
      <c r="I148" s="60"/>
      <c r="J148" s="60"/>
      <c r="K148" s="54">
        <f t="shared" si="2"/>
        <v>524.76</v>
      </c>
      <c r="L148" s="160"/>
      <c r="M148" s="55"/>
      <c r="N148" s="218"/>
      <c r="O148" s="138"/>
    </row>
    <row r="149" spans="2:15" s="3" customFormat="1" ht="15" customHeight="1" x14ac:dyDescent="0.3">
      <c r="B149" s="56" t="s">
        <v>670</v>
      </c>
      <c r="C149" s="49" t="s">
        <v>666</v>
      </c>
      <c r="D149" s="58" t="s">
        <v>671</v>
      </c>
      <c r="E149" s="59">
        <v>96.14</v>
      </c>
      <c r="F149" s="59"/>
      <c r="G149" s="59"/>
      <c r="H149" s="60"/>
      <c r="I149" s="60"/>
      <c r="J149" s="60"/>
      <c r="K149" s="54">
        <f t="shared" si="2"/>
        <v>96.14</v>
      </c>
      <c r="L149" s="160"/>
      <c r="M149" s="55"/>
      <c r="N149" s="218"/>
      <c r="O149" s="138"/>
    </row>
    <row r="150" spans="2:15" s="3" customFormat="1" ht="15" customHeight="1" x14ac:dyDescent="0.3">
      <c r="B150" s="56" t="s">
        <v>672</v>
      </c>
      <c r="C150" s="49" t="s">
        <v>666</v>
      </c>
      <c r="D150" s="58" t="s">
        <v>673</v>
      </c>
      <c r="E150" s="213">
        <v>4238.5200000000004</v>
      </c>
      <c r="F150" s="59"/>
      <c r="G150" s="59"/>
      <c r="H150" s="60"/>
      <c r="I150" s="60"/>
      <c r="J150" s="60"/>
      <c r="K150" s="54">
        <f t="shared" si="2"/>
        <v>4238.5200000000004</v>
      </c>
      <c r="L150" s="160"/>
      <c r="M150" s="55"/>
      <c r="N150" s="218"/>
      <c r="O150" s="138"/>
    </row>
    <row r="151" spans="2:15" s="3" customFormat="1" ht="15" customHeight="1" x14ac:dyDescent="0.3">
      <c r="B151" s="56" t="s">
        <v>674</v>
      </c>
      <c r="C151" s="49" t="s">
        <v>666</v>
      </c>
      <c r="D151" s="58" t="s">
        <v>675</v>
      </c>
      <c r="E151" s="59">
        <v>1206.1400000000001</v>
      </c>
      <c r="F151" s="59"/>
      <c r="G151" s="59"/>
      <c r="H151" s="60"/>
      <c r="I151" s="60"/>
      <c r="J151" s="60"/>
      <c r="K151" s="54">
        <f t="shared" si="2"/>
        <v>1206.1400000000001</v>
      </c>
      <c r="L151" s="160"/>
      <c r="M151" s="55"/>
      <c r="N151" s="218"/>
      <c r="O151" s="138"/>
    </row>
    <row r="152" spans="2:15" s="3" customFormat="1" ht="15" customHeight="1" x14ac:dyDescent="0.3">
      <c r="B152" s="56" t="s">
        <v>676</v>
      </c>
      <c r="C152" s="49" t="s">
        <v>666</v>
      </c>
      <c r="D152" s="58" t="s">
        <v>677</v>
      </c>
      <c r="E152" s="59">
        <v>335.7</v>
      </c>
      <c r="F152" s="59"/>
      <c r="G152" s="59"/>
      <c r="H152" s="60"/>
      <c r="I152" s="60"/>
      <c r="J152" s="60"/>
      <c r="K152" s="54">
        <f t="shared" si="2"/>
        <v>335.7</v>
      </c>
      <c r="L152" s="160"/>
      <c r="M152" s="55"/>
      <c r="N152" s="218"/>
      <c r="O152" s="138"/>
    </row>
    <row r="153" spans="2:15" s="3" customFormat="1" ht="15" customHeight="1" x14ac:dyDescent="0.3">
      <c r="B153" s="56" t="s">
        <v>678</v>
      </c>
      <c r="C153" s="49" t="s">
        <v>666</v>
      </c>
      <c r="D153" s="58" t="s">
        <v>679</v>
      </c>
      <c r="E153" s="59">
        <v>207.55</v>
      </c>
      <c r="F153" s="59"/>
      <c r="G153" s="59"/>
      <c r="H153" s="60"/>
      <c r="I153" s="60"/>
      <c r="J153" s="60"/>
      <c r="K153" s="54">
        <f t="shared" si="2"/>
        <v>207.55</v>
      </c>
      <c r="L153" s="160"/>
      <c r="M153" s="55"/>
      <c r="N153" s="218"/>
      <c r="O153" s="138"/>
    </row>
    <row r="154" spans="2:15" s="3" customFormat="1" ht="15" customHeight="1" x14ac:dyDescent="0.3">
      <c r="B154" s="56" t="s">
        <v>680</v>
      </c>
      <c r="C154" s="49" t="s">
        <v>681</v>
      </c>
      <c r="D154" s="58" t="s">
        <v>682</v>
      </c>
      <c r="E154" s="59">
        <v>120.84</v>
      </c>
      <c r="F154" s="59">
        <v>-120.84</v>
      </c>
      <c r="G154" s="59"/>
      <c r="H154" s="60"/>
      <c r="I154" s="60"/>
      <c r="J154" s="60"/>
      <c r="K154" s="54">
        <f t="shared" si="2"/>
        <v>0</v>
      </c>
      <c r="L154" s="160"/>
      <c r="M154" s="55"/>
      <c r="N154" s="218" t="s">
        <v>8</v>
      </c>
      <c r="O154" s="138" t="s">
        <v>2044</v>
      </c>
    </row>
    <row r="155" spans="2:15" s="3" customFormat="1" ht="15" customHeight="1" x14ac:dyDescent="0.3">
      <c r="B155" s="56" t="s">
        <v>683</v>
      </c>
      <c r="C155" s="49" t="s">
        <v>681</v>
      </c>
      <c r="D155" s="58" t="s">
        <v>684</v>
      </c>
      <c r="E155" s="59">
        <v>538.86</v>
      </c>
      <c r="F155" s="59">
        <v>-466.02</v>
      </c>
      <c r="G155" s="59"/>
      <c r="H155" s="60"/>
      <c r="I155" s="60"/>
      <c r="J155" s="60"/>
      <c r="K155" s="54">
        <f t="shared" si="2"/>
        <v>72.840000000000032</v>
      </c>
      <c r="L155" s="160"/>
      <c r="M155" s="55"/>
      <c r="N155" s="218" t="s">
        <v>8</v>
      </c>
      <c r="O155" s="138" t="s">
        <v>2044</v>
      </c>
    </row>
    <row r="156" spans="2:15" s="3" customFormat="1" ht="15" customHeight="1" x14ac:dyDescent="0.3">
      <c r="B156" s="56" t="s">
        <v>685</v>
      </c>
      <c r="C156" s="49" t="s">
        <v>681</v>
      </c>
      <c r="D156" s="58" t="s">
        <v>686</v>
      </c>
      <c r="E156" s="59">
        <v>64.08</v>
      </c>
      <c r="F156" s="59"/>
      <c r="G156" s="59"/>
      <c r="H156" s="60"/>
      <c r="I156" s="60"/>
      <c r="J156" s="60"/>
      <c r="K156" s="54">
        <f t="shared" si="2"/>
        <v>64.08</v>
      </c>
      <c r="L156" s="160"/>
      <c r="M156" s="55"/>
      <c r="N156" s="218"/>
      <c r="O156" s="138"/>
    </row>
    <row r="157" spans="2:15" s="3" customFormat="1" ht="15" customHeight="1" x14ac:dyDescent="0.3">
      <c r="B157" s="56" t="s">
        <v>687</v>
      </c>
      <c r="C157" s="49" t="s">
        <v>681</v>
      </c>
      <c r="D157" s="58" t="s">
        <v>688</v>
      </c>
      <c r="E157" s="59">
        <v>226.05</v>
      </c>
      <c r="F157" s="59">
        <v>-36.25</v>
      </c>
      <c r="G157" s="59"/>
      <c r="H157" s="60"/>
      <c r="I157" s="60"/>
      <c r="J157" s="60"/>
      <c r="K157" s="54">
        <f t="shared" si="2"/>
        <v>189.8</v>
      </c>
      <c r="L157" s="160"/>
      <c r="M157" s="55"/>
      <c r="N157" s="218" t="s">
        <v>8</v>
      </c>
      <c r="O157" s="138" t="s">
        <v>2044</v>
      </c>
    </row>
    <row r="158" spans="2:15" s="3" customFormat="1" ht="15" customHeight="1" x14ac:dyDescent="0.3">
      <c r="B158" s="56" t="s">
        <v>689</v>
      </c>
      <c r="C158" s="49" t="s">
        <v>681</v>
      </c>
      <c r="D158" s="58" t="s">
        <v>690</v>
      </c>
      <c r="E158" s="59">
        <v>323.76</v>
      </c>
      <c r="F158" s="59">
        <v>-323.76</v>
      </c>
      <c r="G158" s="59"/>
      <c r="H158" s="60"/>
      <c r="I158" s="60"/>
      <c r="J158" s="60"/>
      <c r="K158" s="54">
        <f t="shared" si="2"/>
        <v>0</v>
      </c>
      <c r="L158" s="160"/>
      <c r="M158" s="55"/>
      <c r="N158" s="218" t="s">
        <v>8</v>
      </c>
      <c r="O158" s="138" t="s">
        <v>2044</v>
      </c>
    </row>
    <row r="159" spans="2:15" s="3" customFormat="1" ht="15" customHeight="1" x14ac:dyDescent="0.3">
      <c r="B159" s="56" t="s">
        <v>691</v>
      </c>
      <c r="C159" s="49" t="s">
        <v>681</v>
      </c>
      <c r="D159" s="58" t="s">
        <v>692</v>
      </c>
      <c r="E159" s="59">
        <v>1731</v>
      </c>
      <c r="F159" s="59"/>
      <c r="G159" s="59"/>
      <c r="H159" s="60"/>
      <c r="I159" s="60"/>
      <c r="J159" s="60"/>
      <c r="K159" s="54">
        <f t="shared" si="2"/>
        <v>1731</v>
      </c>
      <c r="L159" s="160"/>
      <c r="M159" s="55"/>
      <c r="N159" s="218"/>
      <c r="O159" s="138"/>
    </row>
    <row r="160" spans="2:15" s="3" customFormat="1" ht="15" customHeight="1" x14ac:dyDescent="0.3">
      <c r="B160" s="56" t="s">
        <v>693</v>
      </c>
      <c r="C160" s="49" t="s">
        <v>681</v>
      </c>
      <c r="D160" s="58" t="s">
        <v>694</v>
      </c>
      <c r="E160" s="59">
        <v>120.84</v>
      </c>
      <c r="F160" s="59">
        <v>-120.84</v>
      </c>
      <c r="G160" s="59"/>
      <c r="H160" s="60"/>
      <c r="I160" s="60"/>
      <c r="J160" s="60"/>
      <c r="K160" s="54">
        <f t="shared" si="2"/>
        <v>0</v>
      </c>
      <c r="L160" s="160"/>
      <c r="M160" s="55"/>
      <c r="N160" s="218" t="s">
        <v>8</v>
      </c>
      <c r="O160" s="138" t="s">
        <v>2044</v>
      </c>
    </row>
    <row r="161" spans="2:15" s="3" customFormat="1" ht="15" customHeight="1" x14ac:dyDescent="0.3">
      <c r="B161" s="56" t="s">
        <v>695</v>
      </c>
      <c r="C161" s="49" t="s">
        <v>681</v>
      </c>
      <c r="D161" s="58" t="s">
        <v>696</v>
      </c>
      <c r="E161" s="59">
        <v>128.04</v>
      </c>
      <c r="F161" s="59">
        <v>-128.04</v>
      </c>
      <c r="G161" s="59"/>
      <c r="H161" s="60"/>
      <c r="I161" s="60"/>
      <c r="J161" s="60"/>
      <c r="K161" s="54">
        <f t="shared" si="2"/>
        <v>0</v>
      </c>
      <c r="L161" s="160"/>
      <c r="M161" s="55"/>
      <c r="N161" s="218" t="s">
        <v>8</v>
      </c>
      <c r="O161" s="138" t="s">
        <v>2044</v>
      </c>
    </row>
    <row r="162" spans="2:15" s="3" customFormat="1" ht="15" customHeight="1" x14ac:dyDescent="0.3">
      <c r="B162" s="56" t="s">
        <v>697</v>
      </c>
      <c r="C162" s="49" t="s">
        <v>681</v>
      </c>
      <c r="D162" s="58" t="s">
        <v>698</v>
      </c>
      <c r="E162" s="59">
        <v>235.3</v>
      </c>
      <c r="F162" s="59"/>
      <c r="G162" s="59"/>
      <c r="H162" s="60"/>
      <c r="I162" s="60"/>
      <c r="J162" s="60"/>
      <c r="K162" s="54">
        <f t="shared" si="2"/>
        <v>235.3</v>
      </c>
      <c r="L162" s="160"/>
      <c r="M162" s="55"/>
      <c r="N162" s="218"/>
      <c r="O162" s="138"/>
    </row>
    <row r="163" spans="2:15" s="3" customFormat="1" ht="15" customHeight="1" x14ac:dyDescent="0.3">
      <c r="B163" s="56" t="s">
        <v>699</v>
      </c>
      <c r="C163" s="49" t="s">
        <v>681</v>
      </c>
      <c r="D163" s="58" t="s">
        <v>700</v>
      </c>
      <c r="E163" s="59">
        <v>525.28</v>
      </c>
      <c r="F163" s="59"/>
      <c r="G163" s="59"/>
      <c r="H163" s="60"/>
      <c r="I163" s="60"/>
      <c r="J163" s="60"/>
      <c r="K163" s="54">
        <f t="shared" si="2"/>
        <v>525.28</v>
      </c>
      <c r="L163" s="160"/>
      <c r="M163" s="55"/>
      <c r="N163" s="218"/>
      <c r="O163" s="138"/>
    </row>
    <row r="164" spans="2:15" s="3" customFormat="1" ht="15" customHeight="1" x14ac:dyDescent="0.3">
      <c r="B164" s="56" t="s">
        <v>701</v>
      </c>
      <c r="C164" s="49" t="s">
        <v>681</v>
      </c>
      <c r="D164" s="58" t="s">
        <v>702</v>
      </c>
      <c r="E164" s="59">
        <v>189.8</v>
      </c>
      <c r="F164" s="59"/>
      <c r="G164" s="59"/>
      <c r="H164" s="60"/>
      <c r="I164" s="60"/>
      <c r="J164" s="60"/>
      <c r="K164" s="54">
        <f t="shared" si="2"/>
        <v>189.8</v>
      </c>
      <c r="L164" s="160"/>
      <c r="M164" s="55"/>
      <c r="N164" s="218"/>
      <c r="O164" s="138"/>
    </row>
    <row r="165" spans="2:15" s="3" customFormat="1" ht="15" customHeight="1" x14ac:dyDescent="0.3">
      <c r="B165" s="56" t="s">
        <v>703</v>
      </c>
      <c r="C165" s="49" t="s">
        <v>681</v>
      </c>
      <c r="D165" s="58" t="s">
        <v>704</v>
      </c>
      <c r="E165" s="213">
        <v>895.15</v>
      </c>
      <c r="F165" s="213">
        <v>-167.36</v>
      </c>
      <c r="G165" s="59"/>
      <c r="H165" s="60"/>
      <c r="I165" s="60"/>
      <c r="J165" s="60"/>
      <c r="K165" s="54">
        <f t="shared" si="2"/>
        <v>727.79</v>
      </c>
      <c r="L165" s="160"/>
      <c r="M165" s="55"/>
      <c r="N165" s="218" t="s">
        <v>8</v>
      </c>
      <c r="O165" s="138" t="s">
        <v>2044</v>
      </c>
    </row>
    <row r="166" spans="2:15" s="3" customFormat="1" ht="15" customHeight="1" x14ac:dyDescent="0.3">
      <c r="B166" s="56" t="s">
        <v>705</v>
      </c>
      <c r="C166" s="49" t="s">
        <v>681</v>
      </c>
      <c r="D166" s="58" t="s">
        <v>706</v>
      </c>
      <c r="E166" s="213">
        <v>105.79</v>
      </c>
      <c r="F166" s="213">
        <v>-6</v>
      </c>
      <c r="G166" s="59"/>
      <c r="H166" s="60"/>
      <c r="I166" s="60"/>
      <c r="J166" s="60"/>
      <c r="K166" s="54">
        <f t="shared" si="2"/>
        <v>99.79</v>
      </c>
      <c r="L166" s="160"/>
      <c r="M166" s="55"/>
      <c r="N166" s="218" t="s">
        <v>8</v>
      </c>
      <c r="O166" s="138" t="s">
        <v>2044</v>
      </c>
    </row>
    <row r="167" spans="2:15" s="3" customFormat="1" ht="15" customHeight="1" x14ac:dyDescent="0.3">
      <c r="B167" s="56" t="s">
        <v>707</v>
      </c>
      <c r="C167" s="49" t="s">
        <v>681</v>
      </c>
      <c r="D167" s="58" t="s">
        <v>708</v>
      </c>
      <c r="E167" s="59">
        <v>97.09</v>
      </c>
      <c r="F167" s="59"/>
      <c r="G167" s="59"/>
      <c r="H167" s="60"/>
      <c r="I167" s="60"/>
      <c r="J167" s="60"/>
      <c r="K167" s="54">
        <f t="shared" si="2"/>
        <v>97.09</v>
      </c>
      <c r="L167" s="160"/>
      <c r="M167" s="55"/>
      <c r="N167" s="218"/>
      <c r="O167" s="138"/>
    </row>
    <row r="168" spans="2:15" s="3" customFormat="1" ht="15" customHeight="1" x14ac:dyDescent="0.3">
      <c r="B168" s="56" t="s">
        <v>709</v>
      </c>
      <c r="C168" s="49" t="s">
        <v>681</v>
      </c>
      <c r="D168" s="58" t="s">
        <v>710</v>
      </c>
      <c r="E168" s="59">
        <v>97.09</v>
      </c>
      <c r="F168" s="59"/>
      <c r="G168" s="59"/>
      <c r="H168" s="60"/>
      <c r="I168" s="60"/>
      <c r="J168" s="60"/>
      <c r="K168" s="54">
        <f t="shared" si="2"/>
        <v>97.09</v>
      </c>
      <c r="L168" s="160"/>
      <c r="M168" s="55"/>
      <c r="N168" s="218"/>
      <c r="O168" s="138"/>
    </row>
    <row r="169" spans="2:15" s="3" customFormat="1" ht="15" customHeight="1" x14ac:dyDescent="0.3">
      <c r="B169" s="56" t="s">
        <v>711</v>
      </c>
      <c r="C169" s="49" t="s">
        <v>681</v>
      </c>
      <c r="D169" s="58" t="s">
        <v>712</v>
      </c>
      <c r="E169" s="59">
        <v>1987.59</v>
      </c>
      <c r="F169" s="59"/>
      <c r="G169" s="59"/>
      <c r="H169" s="60"/>
      <c r="I169" s="60"/>
      <c r="J169" s="60"/>
      <c r="K169" s="54">
        <f t="shared" si="2"/>
        <v>1987.59</v>
      </c>
      <c r="L169" s="160"/>
      <c r="M169" s="55"/>
      <c r="N169" s="218"/>
      <c r="O169" s="138"/>
    </row>
    <row r="170" spans="2:15" s="3" customFormat="1" ht="15" customHeight="1" x14ac:dyDescent="0.3">
      <c r="B170" s="56" t="s">
        <v>713</v>
      </c>
      <c r="C170" s="49" t="s">
        <v>681</v>
      </c>
      <c r="D170" s="58" t="s">
        <v>714</v>
      </c>
      <c r="E170" s="59">
        <v>85.47</v>
      </c>
      <c r="F170" s="59"/>
      <c r="G170" s="59"/>
      <c r="H170" s="60"/>
      <c r="I170" s="60"/>
      <c r="J170" s="60"/>
      <c r="K170" s="54">
        <f t="shared" si="2"/>
        <v>85.47</v>
      </c>
      <c r="L170" s="160"/>
      <c r="M170" s="55"/>
      <c r="N170" s="218"/>
      <c r="O170" s="138"/>
    </row>
    <row r="171" spans="2:15" s="3" customFormat="1" ht="15" customHeight="1" x14ac:dyDescent="0.3">
      <c r="B171" s="56" t="s">
        <v>715</v>
      </c>
      <c r="C171" s="49" t="s">
        <v>681</v>
      </c>
      <c r="D171" s="58" t="s">
        <v>716</v>
      </c>
      <c r="E171" s="59">
        <v>111.95</v>
      </c>
      <c r="F171" s="59"/>
      <c r="G171" s="59"/>
      <c r="H171" s="60"/>
      <c r="I171" s="60"/>
      <c r="J171" s="60"/>
      <c r="K171" s="54">
        <f t="shared" si="2"/>
        <v>111.95</v>
      </c>
      <c r="L171" s="160"/>
      <c r="M171" s="55"/>
      <c r="N171" s="218"/>
      <c r="O171" s="138"/>
    </row>
    <row r="172" spans="2:15" s="3" customFormat="1" ht="15" customHeight="1" x14ac:dyDescent="0.3">
      <c r="B172" s="56" t="s">
        <v>717</v>
      </c>
      <c r="C172" s="49" t="s">
        <v>681</v>
      </c>
      <c r="D172" s="58" t="s">
        <v>718</v>
      </c>
      <c r="E172" s="59">
        <v>236.67</v>
      </c>
      <c r="F172" s="59"/>
      <c r="G172" s="59"/>
      <c r="H172" s="60"/>
      <c r="I172" s="60"/>
      <c r="J172" s="60"/>
      <c r="K172" s="54">
        <f t="shared" si="2"/>
        <v>236.67</v>
      </c>
      <c r="L172" s="160"/>
      <c r="M172" s="55"/>
      <c r="N172" s="218"/>
      <c r="O172" s="138"/>
    </row>
    <row r="173" spans="2:15" s="3" customFormat="1" ht="15" customHeight="1" x14ac:dyDescent="0.3">
      <c r="B173" s="56" t="s">
        <v>719</v>
      </c>
      <c r="C173" s="49" t="s">
        <v>681</v>
      </c>
      <c r="D173" s="58" t="s">
        <v>720</v>
      </c>
      <c r="E173" s="59">
        <v>977.06</v>
      </c>
      <c r="F173" s="59"/>
      <c r="G173" s="59"/>
      <c r="H173" s="60"/>
      <c r="I173" s="60"/>
      <c r="J173" s="60"/>
      <c r="K173" s="54">
        <f t="shared" si="2"/>
        <v>977.06</v>
      </c>
      <c r="L173" s="160"/>
      <c r="M173" s="55"/>
      <c r="N173" s="218"/>
      <c r="O173" s="138"/>
    </row>
    <row r="174" spans="2:15" s="3" customFormat="1" ht="14.4" x14ac:dyDescent="0.3">
      <c r="B174" s="49" t="s">
        <v>721</v>
      </c>
      <c r="C174" s="49" t="s">
        <v>722</v>
      </c>
      <c r="D174" s="49" t="s">
        <v>358</v>
      </c>
      <c r="E174" s="11"/>
      <c r="F174" s="50">
        <f>F166+F165+F133+F132+F70</f>
        <v>-1865.76</v>
      </c>
      <c r="G174" s="50"/>
      <c r="H174" s="13"/>
      <c r="I174" s="13"/>
      <c r="J174" s="13"/>
      <c r="K174" s="11">
        <f t="shared" si="2"/>
        <v>-1865.76</v>
      </c>
      <c r="L174" s="155"/>
      <c r="N174" s="218"/>
      <c r="O174" s="138"/>
    </row>
    <row r="175" spans="2:15" s="3" customFormat="1" ht="14.4" x14ac:dyDescent="0.3">
      <c r="B175" s="53" t="s">
        <v>723</v>
      </c>
      <c r="C175" s="53" t="s">
        <v>724</v>
      </c>
      <c r="D175" s="53" t="s">
        <v>725</v>
      </c>
      <c r="E175" s="14">
        <v>1622</v>
      </c>
      <c r="F175" s="50"/>
      <c r="G175" s="50"/>
      <c r="H175" s="13"/>
      <c r="I175" s="13"/>
      <c r="J175" s="13"/>
      <c r="K175" s="11">
        <f t="shared" si="2"/>
        <v>1622</v>
      </c>
      <c r="L175" s="155"/>
      <c r="N175" s="218"/>
      <c r="O175" s="138"/>
    </row>
    <row r="176" spans="2:15" s="3" customFormat="1" ht="15" customHeight="1" x14ac:dyDescent="0.3">
      <c r="B176" s="53" t="s">
        <v>726</v>
      </c>
      <c r="C176" s="53" t="s">
        <v>724</v>
      </c>
      <c r="D176" s="53" t="s">
        <v>727</v>
      </c>
      <c r="E176" s="14">
        <v>672</v>
      </c>
      <c r="F176" s="50"/>
      <c r="G176" s="50"/>
      <c r="H176" s="13"/>
      <c r="I176" s="13"/>
      <c r="J176" s="13"/>
      <c r="K176" s="54">
        <f t="shared" si="2"/>
        <v>672</v>
      </c>
      <c r="L176" s="160"/>
      <c r="M176" s="55"/>
      <c r="N176" s="218"/>
      <c r="O176" s="138"/>
    </row>
    <row r="177" spans="2:15" s="3" customFormat="1" ht="15" customHeight="1" x14ac:dyDescent="0.3">
      <c r="B177" s="53" t="s">
        <v>728</v>
      </c>
      <c r="C177" s="53" t="s">
        <v>724</v>
      </c>
      <c r="D177" s="53" t="s">
        <v>729</v>
      </c>
      <c r="E177" s="14">
        <v>144</v>
      </c>
      <c r="F177" s="50"/>
      <c r="G177" s="50"/>
      <c r="H177" s="13"/>
      <c r="I177" s="13"/>
      <c r="J177" s="13"/>
      <c r="K177" s="54">
        <f t="shared" si="2"/>
        <v>144</v>
      </c>
      <c r="L177" s="160"/>
      <c r="M177" s="55"/>
      <c r="N177" s="218"/>
      <c r="O177" s="138"/>
    </row>
    <row r="178" spans="2:15" s="3" customFormat="1" ht="15" customHeight="1" x14ac:dyDescent="0.3">
      <c r="B178" s="53" t="s">
        <v>730</v>
      </c>
      <c r="C178" s="53" t="s">
        <v>724</v>
      </c>
      <c r="D178" s="53" t="s">
        <v>731</v>
      </c>
      <c r="E178" s="14">
        <v>672</v>
      </c>
      <c r="F178" s="50"/>
      <c r="G178" s="50"/>
      <c r="H178" s="13"/>
      <c r="I178" s="13"/>
      <c r="J178" s="13"/>
      <c r="K178" s="54">
        <f t="shared" si="2"/>
        <v>672</v>
      </c>
      <c r="L178" s="160"/>
      <c r="M178" s="55"/>
      <c r="N178" s="218"/>
      <c r="O178" s="138"/>
    </row>
    <row r="179" spans="2:15" s="3" customFormat="1" ht="15" customHeight="1" x14ac:dyDescent="0.3">
      <c r="B179" s="53" t="s">
        <v>732</v>
      </c>
      <c r="C179" s="53" t="s">
        <v>724</v>
      </c>
      <c r="D179" s="53" t="s">
        <v>733</v>
      </c>
      <c r="E179" s="14">
        <v>795.79</v>
      </c>
      <c r="F179" s="50"/>
      <c r="G179" s="50"/>
      <c r="H179" s="13"/>
      <c r="I179" s="13"/>
      <c r="J179" s="13"/>
      <c r="K179" s="54">
        <f t="shared" si="2"/>
        <v>795.79</v>
      </c>
      <c r="L179" s="160"/>
      <c r="M179" s="55"/>
      <c r="N179" s="218"/>
      <c r="O179" s="138"/>
    </row>
    <row r="180" spans="2:15" s="3" customFormat="1" ht="14.4" x14ac:dyDescent="0.3">
      <c r="B180" s="53" t="s">
        <v>734</v>
      </c>
      <c r="C180" s="53" t="s">
        <v>735</v>
      </c>
      <c r="D180" s="53" t="s">
        <v>736</v>
      </c>
      <c r="E180" s="14">
        <v>1100</v>
      </c>
      <c r="F180" s="50"/>
      <c r="G180" s="50"/>
      <c r="H180" s="13"/>
      <c r="I180" s="13"/>
      <c r="J180" s="13"/>
      <c r="K180" s="11">
        <f t="shared" si="2"/>
        <v>1100</v>
      </c>
      <c r="L180" s="155"/>
      <c r="N180" s="218"/>
      <c r="O180" s="138"/>
    </row>
    <row r="181" spans="2:15" s="3" customFormat="1" ht="15" customHeight="1" x14ac:dyDescent="0.3">
      <c r="B181" s="53" t="s">
        <v>737</v>
      </c>
      <c r="C181" s="53" t="s">
        <v>735</v>
      </c>
      <c r="D181" s="53" t="s">
        <v>738</v>
      </c>
      <c r="E181" s="14">
        <v>3000</v>
      </c>
      <c r="F181" s="50"/>
      <c r="G181" s="50"/>
      <c r="H181" s="13"/>
      <c r="I181" s="13"/>
      <c r="J181" s="13"/>
      <c r="K181" s="54">
        <f t="shared" si="2"/>
        <v>3000</v>
      </c>
      <c r="L181" s="160"/>
      <c r="M181" s="55"/>
      <c r="N181" s="218"/>
      <c r="O181" s="138"/>
    </row>
    <row r="182" spans="2:15" s="3" customFormat="1" ht="14.4" x14ac:dyDescent="0.3">
      <c r="B182" s="53" t="s">
        <v>739</v>
      </c>
      <c r="C182" s="53" t="s">
        <v>740</v>
      </c>
      <c r="D182" s="53" t="s">
        <v>358</v>
      </c>
      <c r="E182" s="14"/>
      <c r="F182" s="50"/>
      <c r="G182" s="50"/>
      <c r="H182" s="13"/>
      <c r="I182" s="13"/>
      <c r="J182" s="13"/>
      <c r="K182" s="11">
        <f t="shared" si="2"/>
        <v>0</v>
      </c>
      <c r="L182" s="155"/>
      <c r="N182" s="218"/>
      <c r="O182" s="138"/>
    </row>
    <row r="183" spans="2:15" s="3" customFormat="1" ht="14.4" x14ac:dyDescent="0.3">
      <c r="B183" s="53" t="s">
        <v>741</v>
      </c>
      <c r="C183" s="53" t="s">
        <v>742</v>
      </c>
      <c r="D183" s="53" t="s">
        <v>743</v>
      </c>
      <c r="E183" s="61">
        <v>8381.7199999999993</v>
      </c>
      <c r="F183" s="50"/>
      <c r="G183" s="50"/>
      <c r="H183" s="13"/>
      <c r="I183" s="13"/>
      <c r="J183" s="13"/>
      <c r="K183" s="11">
        <f t="shared" si="2"/>
        <v>8381.7199999999993</v>
      </c>
      <c r="L183" s="155"/>
      <c r="N183" s="218"/>
      <c r="O183" s="138"/>
    </row>
    <row r="184" spans="2:15" s="3" customFormat="1" ht="15" customHeight="1" x14ac:dyDescent="0.3">
      <c r="B184" s="53" t="s">
        <v>744</v>
      </c>
      <c r="C184" s="53" t="s">
        <v>742</v>
      </c>
      <c r="D184" s="53" t="s">
        <v>745</v>
      </c>
      <c r="E184" s="61">
        <v>4509.57</v>
      </c>
      <c r="F184" s="50"/>
      <c r="G184" s="50"/>
      <c r="H184" s="13"/>
      <c r="I184" s="13"/>
      <c r="J184" s="13"/>
      <c r="K184" s="54">
        <f t="shared" si="2"/>
        <v>4509.57</v>
      </c>
      <c r="L184" s="160"/>
      <c r="M184" s="55"/>
      <c r="N184" s="218"/>
      <c r="O184" s="138"/>
    </row>
    <row r="185" spans="2:15" s="3" customFormat="1" ht="15" customHeight="1" x14ac:dyDescent="0.3">
      <c r="B185" s="53" t="s">
        <v>746</v>
      </c>
      <c r="C185" s="53" t="s">
        <v>742</v>
      </c>
      <c r="D185" s="53" t="s">
        <v>747</v>
      </c>
      <c r="E185" s="61">
        <v>1560</v>
      </c>
      <c r="F185" s="50"/>
      <c r="G185" s="50"/>
      <c r="H185" s="13"/>
      <c r="I185" s="13"/>
      <c r="J185" s="13"/>
      <c r="K185" s="54">
        <f t="shared" si="2"/>
        <v>1560</v>
      </c>
      <c r="L185" s="160"/>
      <c r="M185" s="55"/>
      <c r="N185" s="218"/>
      <c r="O185" s="138"/>
    </row>
    <row r="186" spans="2:15" s="3" customFormat="1" ht="15" customHeight="1" x14ac:dyDescent="0.3">
      <c r="B186" s="53" t="s">
        <v>748</v>
      </c>
      <c r="C186" s="53" t="s">
        <v>742</v>
      </c>
      <c r="D186" s="53" t="s">
        <v>749</v>
      </c>
      <c r="E186" s="61">
        <v>27.86</v>
      </c>
      <c r="F186" s="50"/>
      <c r="G186" s="50"/>
      <c r="H186" s="13"/>
      <c r="I186" s="13"/>
      <c r="J186" s="13"/>
      <c r="K186" s="54">
        <f t="shared" si="2"/>
        <v>27.86</v>
      </c>
      <c r="L186" s="160"/>
      <c r="M186" s="55"/>
      <c r="N186" s="218"/>
      <c r="O186" s="138"/>
    </row>
    <row r="187" spans="2:15" s="3" customFormat="1" ht="15" customHeight="1" x14ac:dyDescent="0.3">
      <c r="B187" s="53" t="s">
        <v>750</v>
      </c>
      <c r="C187" s="53" t="s">
        <v>742</v>
      </c>
      <c r="D187" s="53" t="s">
        <v>751</v>
      </c>
      <c r="E187" s="61">
        <v>27.86</v>
      </c>
      <c r="F187" s="50"/>
      <c r="G187" s="50"/>
      <c r="H187" s="13"/>
      <c r="I187" s="13"/>
      <c r="J187" s="13"/>
      <c r="K187" s="54">
        <f t="shared" si="2"/>
        <v>27.86</v>
      </c>
      <c r="L187" s="160"/>
      <c r="M187" s="55"/>
      <c r="N187" s="218"/>
      <c r="O187" s="138"/>
    </row>
    <row r="188" spans="2:15" s="3" customFormat="1" ht="15" customHeight="1" x14ac:dyDescent="0.3">
      <c r="B188" s="53" t="s">
        <v>752</v>
      </c>
      <c r="C188" s="53" t="s">
        <v>742</v>
      </c>
      <c r="D188" s="53" t="s">
        <v>753</v>
      </c>
      <c r="E188" s="61">
        <v>200</v>
      </c>
      <c r="F188" s="50"/>
      <c r="G188" s="50"/>
      <c r="H188" s="13"/>
      <c r="I188" s="13"/>
      <c r="J188" s="13"/>
      <c r="K188" s="54">
        <f t="shared" si="2"/>
        <v>200</v>
      </c>
      <c r="L188" s="160"/>
      <c r="M188" s="55"/>
      <c r="N188" s="218"/>
      <c r="O188" s="138"/>
    </row>
    <row r="189" spans="2:15" s="3" customFormat="1" ht="15" customHeight="1" x14ac:dyDescent="0.3">
      <c r="B189" s="53" t="s">
        <v>754</v>
      </c>
      <c r="C189" s="53" t="s">
        <v>742</v>
      </c>
      <c r="D189" s="53" t="s">
        <v>755</v>
      </c>
      <c r="E189" s="61">
        <v>200</v>
      </c>
      <c r="F189" s="50"/>
      <c r="G189" s="50"/>
      <c r="H189" s="13"/>
      <c r="I189" s="13"/>
      <c r="J189" s="13"/>
      <c r="K189" s="54">
        <f t="shared" si="2"/>
        <v>200</v>
      </c>
      <c r="L189" s="160"/>
      <c r="M189" s="55"/>
      <c r="N189" s="218"/>
      <c r="O189" s="138"/>
    </row>
    <row r="190" spans="2:15" s="3" customFormat="1" ht="15" customHeight="1" x14ac:dyDescent="0.3">
      <c r="B190" s="53" t="s">
        <v>756</v>
      </c>
      <c r="C190" s="53" t="s">
        <v>742</v>
      </c>
      <c r="D190" s="53" t="s">
        <v>757</v>
      </c>
      <c r="E190" s="61">
        <v>27.86</v>
      </c>
      <c r="F190" s="50"/>
      <c r="G190" s="50"/>
      <c r="H190" s="13"/>
      <c r="I190" s="13"/>
      <c r="J190" s="13"/>
      <c r="K190" s="54">
        <f t="shared" si="2"/>
        <v>27.86</v>
      </c>
      <c r="L190" s="160"/>
      <c r="M190" s="55"/>
      <c r="N190" s="218"/>
      <c r="O190" s="138"/>
    </row>
    <row r="191" spans="2:15" s="3" customFormat="1" ht="15" customHeight="1" x14ac:dyDescent="0.3">
      <c r="B191" s="53" t="s">
        <v>758</v>
      </c>
      <c r="C191" s="53" t="s">
        <v>742</v>
      </c>
      <c r="D191" s="53" t="s">
        <v>759</v>
      </c>
      <c r="E191" s="61">
        <v>27.86</v>
      </c>
      <c r="F191" s="50"/>
      <c r="G191" s="50"/>
      <c r="H191" s="13"/>
      <c r="I191" s="13"/>
      <c r="J191" s="13"/>
      <c r="K191" s="54">
        <f t="shared" si="2"/>
        <v>27.86</v>
      </c>
      <c r="L191" s="160"/>
      <c r="M191" s="55"/>
      <c r="N191" s="218"/>
      <c r="O191" s="138"/>
    </row>
    <row r="192" spans="2:15" s="3" customFormat="1" ht="15" customHeight="1" x14ac:dyDescent="0.3">
      <c r="B192" s="53" t="s">
        <v>760</v>
      </c>
      <c r="C192" s="53" t="s">
        <v>742</v>
      </c>
      <c r="D192" s="53" t="s">
        <v>761</v>
      </c>
      <c r="E192" s="61">
        <v>911</v>
      </c>
      <c r="F192" s="50"/>
      <c r="G192" s="50"/>
      <c r="H192" s="13"/>
      <c r="I192" s="13"/>
      <c r="J192" s="13"/>
      <c r="K192" s="54">
        <f t="shared" si="2"/>
        <v>911</v>
      </c>
      <c r="L192" s="160"/>
      <c r="M192" s="55"/>
      <c r="N192" s="218"/>
      <c r="O192" s="138"/>
    </row>
    <row r="193" spans="2:15" s="3" customFormat="1" ht="15" customHeight="1" x14ac:dyDescent="0.3">
      <c r="B193" s="53" t="s">
        <v>762</v>
      </c>
      <c r="C193" s="53" t="s">
        <v>742</v>
      </c>
      <c r="D193" s="53" t="s">
        <v>763</v>
      </c>
      <c r="E193" s="61">
        <v>24.86</v>
      </c>
      <c r="F193" s="50"/>
      <c r="G193" s="50"/>
      <c r="H193" s="13"/>
      <c r="I193" s="13"/>
      <c r="J193" s="13"/>
      <c r="K193" s="54">
        <f t="shared" si="2"/>
        <v>24.86</v>
      </c>
      <c r="L193" s="160"/>
      <c r="M193" s="55"/>
      <c r="N193" s="218"/>
      <c r="O193" s="138"/>
    </row>
    <row r="194" spans="2:15" s="3" customFormat="1" ht="15" customHeight="1" x14ac:dyDescent="0.3">
      <c r="B194" s="53" t="s">
        <v>764</v>
      </c>
      <c r="C194" s="53" t="s">
        <v>742</v>
      </c>
      <c r="D194" s="53" t="s">
        <v>765</v>
      </c>
      <c r="E194" s="61">
        <v>200</v>
      </c>
      <c r="F194" s="50"/>
      <c r="G194" s="50"/>
      <c r="H194" s="13"/>
      <c r="I194" s="13"/>
      <c r="J194" s="13"/>
      <c r="K194" s="54">
        <f t="shared" si="2"/>
        <v>200</v>
      </c>
      <c r="L194" s="160"/>
      <c r="M194" s="55"/>
      <c r="N194" s="218"/>
      <c r="O194" s="138"/>
    </row>
    <row r="195" spans="2:15" s="3" customFormat="1" ht="15" customHeight="1" x14ac:dyDescent="0.3">
      <c r="B195" s="53" t="s">
        <v>766</v>
      </c>
      <c r="C195" s="53" t="s">
        <v>742</v>
      </c>
      <c r="D195" s="53" t="s">
        <v>767</v>
      </c>
      <c r="E195" s="217">
        <v>27.86</v>
      </c>
      <c r="F195" s="50"/>
      <c r="G195" s="50"/>
      <c r="H195" s="13"/>
      <c r="I195" s="13"/>
      <c r="J195" s="13"/>
      <c r="K195" s="54">
        <f t="shared" si="2"/>
        <v>27.86</v>
      </c>
      <c r="L195" s="160"/>
      <c r="M195" s="55"/>
      <c r="N195" s="218"/>
      <c r="O195" s="138"/>
    </row>
    <row r="196" spans="2:15" s="3" customFormat="1" ht="14.4" x14ac:dyDescent="0.3">
      <c r="B196" s="53" t="s">
        <v>768</v>
      </c>
      <c r="C196" s="53" t="s">
        <v>769</v>
      </c>
      <c r="D196" s="53" t="s">
        <v>770</v>
      </c>
      <c r="E196" s="217">
        <v>165</v>
      </c>
      <c r="F196" s="50"/>
      <c r="G196" s="50"/>
      <c r="H196" s="13"/>
      <c r="I196" s="13"/>
      <c r="J196" s="13"/>
      <c r="K196" s="11">
        <f t="shared" si="2"/>
        <v>165</v>
      </c>
      <c r="L196" s="155"/>
      <c r="N196" s="218"/>
      <c r="O196" s="138"/>
    </row>
    <row r="197" spans="2:15" s="3" customFormat="1" ht="15" customHeight="1" x14ac:dyDescent="0.3">
      <c r="B197" s="53" t="s">
        <v>771</v>
      </c>
      <c r="C197" s="53" t="s">
        <v>769</v>
      </c>
      <c r="D197" s="53" t="s">
        <v>772</v>
      </c>
      <c r="E197" s="217">
        <v>23125</v>
      </c>
      <c r="F197" s="50"/>
      <c r="G197" s="50"/>
      <c r="H197" s="13"/>
      <c r="I197" s="13"/>
      <c r="J197" s="13"/>
      <c r="K197" s="54">
        <f t="shared" si="2"/>
        <v>23125</v>
      </c>
      <c r="L197" s="160"/>
      <c r="M197" s="55"/>
      <c r="N197" s="218"/>
      <c r="O197" s="138"/>
    </row>
    <row r="198" spans="2:15" s="3" customFormat="1" ht="14.4" x14ac:dyDescent="0.3">
      <c r="B198" s="53" t="s">
        <v>773</v>
      </c>
      <c r="C198" s="53" t="s">
        <v>774</v>
      </c>
      <c r="D198" s="53" t="s">
        <v>775</v>
      </c>
      <c r="E198" s="14">
        <v>4507.7299999999996</v>
      </c>
      <c r="F198" s="50"/>
      <c r="G198" s="50"/>
      <c r="H198" s="13"/>
      <c r="I198" s="13"/>
      <c r="J198" s="13"/>
      <c r="K198" s="11">
        <f t="shared" si="2"/>
        <v>4507.7299999999996</v>
      </c>
      <c r="L198" s="155"/>
      <c r="N198" s="218"/>
      <c r="O198" s="138"/>
    </row>
    <row r="199" spans="2:15" s="3" customFormat="1" ht="15" customHeight="1" x14ac:dyDescent="0.3">
      <c r="B199" s="53" t="s">
        <v>776</v>
      </c>
      <c r="C199" s="53" t="s">
        <v>774</v>
      </c>
      <c r="D199" s="53" t="s">
        <v>777</v>
      </c>
      <c r="E199" s="14">
        <v>49386.39</v>
      </c>
      <c r="F199" s="50"/>
      <c r="G199" s="50"/>
      <c r="H199" s="13"/>
      <c r="I199" s="13"/>
      <c r="J199" s="13"/>
      <c r="K199" s="54">
        <f t="shared" si="2"/>
        <v>49386.39</v>
      </c>
      <c r="L199" s="160"/>
      <c r="M199" s="55"/>
      <c r="N199" s="218"/>
      <c r="O199" s="138"/>
    </row>
    <row r="200" spans="2:15" s="3" customFormat="1" ht="15" customHeight="1" x14ac:dyDescent="0.3">
      <c r="B200" s="53" t="s">
        <v>778</v>
      </c>
      <c r="C200" s="53" t="s">
        <v>774</v>
      </c>
      <c r="D200" s="53" t="s">
        <v>779</v>
      </c>
      <c r="E200" s="14">
        <v>388.99</v>
      </c>
      <c r="F200" s="50"/>
      <c r="G200" s="50"/>
      <c r="H200" s="13"/>
      <c r="I200" s="13"/>
      <c r="J200" s="13"/>
      <c r="K200" s="54">
        <f t="shared" ref="K200:K262" si="3">SUM(E200:J200)</f>
        <v>388.99</v>
      </c>
      <c r="L200" s="160"/>
      <c r="M200" s="55"/>
      <c r="N200" s="218"/>
      <c r="O200" s="138"/>
    </row>
    <row r="201" spans="2:15" s="3" customFormat="1" ht="15" customHeight="1" x14ac:dyDescent="0.3">
      <c r="B201" s="53" t="s">
        <v>780</v>
      </c>
      <c r="C201" s="53" t="s">
        <v>774</v>
      </c>
      <c r="D201" s="53" t="s">
        <v>781</v>
      </c>
      <c r="E201" s="14">
        <v>1737.35</v>
      </c>
      <c r="F201" s="50"/>
      <c r="G201" s="50"/>
      <c r="H201" s="13"/>
      <c r="I201" s="13"/>
      <c r="J201" s="13"/>
      <c r="K201" s="54">
        <f t="shared" si="3"/>
        <v>1737.35</v>
      </c>
      <c r="L201" s="160"/>
      <c r="M201" s="55"/>
      <c r="N201" s="218"/>
      <c r="O201" s="138"/>
    </row>
    <row r="202" spans="2:15" s="3" customFormat="1" ht="15" customHeight="1" x14ac:dyDescent="0.3">
      <c r="B202" s="53" t="s">
        <v>782</v>
      </c>
      <c r="C202" s="53" t="s">
        <v>774</v>
      </c>
      <c r="D202" s="53" t="s">
        <v>783</v>
      </c>
      <c r="E202" s="14">
        <v>2503.88</v>
      </c>
      <c r="F202" s="50"/>
      <c r="G202" s="50"/>
      <c r="H202" s="13"/>
      <c r="I202" s="13"/>
      <c r="J202" s="13"/>
      <c r="K202" s="54">
        <f t="shared" si="3"/>
        <v>2503.88</v>
      </c>
      <c r="L202" s="160"/>
      <c r="M202" s="55"/>
      <c r="N202" s="218"/>
      <c r="O202" s="138"/>
    </row>
    <row r="203" spans="2:15" s="3" customFormat="1" ht="15" customHeight="1" x14ac:dyDescent="0.3">
      <c r="B203" s="53" t="s">
        <v>784</v>
      </c>
      <c r="C203" s="53" t="s">
        <v>774</v>
      </c>
      <c r="D203" s="53" t="s">
        <v>785</v>
      </c>
      <c r="E203" s="14">
        <v>369.71</v>
      </c>
      <c r="F203" s="50"/>
      <c r="G203" s="50"/>
      <c r="H203" s="13"/>
      <c r="I203" s="13"/>
      <c r="J203" s="13"/>
      <c r="K203" s="54">
        <f t="shared" si="3"/>
        <v>369.71</v>
      </c>
      <c r="L203" s="160"/>
      <c r="M203" s="55"/>
      <c r="N203" s="218"/>
      <c r="O203" s="138"/>
    </row>
    <row r="204" spans="2:15" s="3" customFormat="1" ht="15" customHeight="1" x14ac:dyDescent="0.3">
      <c r="B204" s="53" t="s">
        <v>786</v>
      </c>
      <c r="C204" s="53" t="s">
        <v>774</v>
      </c>
      <c r="D204" s="53" t="s">
        <v>787</v>
      </c>
      <c r="E204" s="14">
        <v>501.91</v>
      </c>
      <c r="F204" s="50"/>
      <c r="G204" s="50"/>
      <c r="H204" s="13"/>
      <c r="I204" s="13"/>
      <c r="J204" s="13"/>
      <c r="K204" s="54">
        <f t="shared" si="3"/>
        <v>501.91</v>
      </c>
      <c r="L204" s="160"/>
      <c r="M204" s="55"/>
      <c r="N204" s="218"/>
      <c r="O204" s="138"/>
    </row>
    <row r="205" spans="2:15" s="3" customFormat="1" ht="15" customHeight="1" x14ac:dyDescent="0.3">
      <c r="B205" s="53" t="s">
        <v>788</v>
      </c>
      <c r="C205" s="53" t="s">
        <v>774</v>
      </c>
      <c r="D205" s="53" t="s">
        <v>789</v>
      </c>
      <c r="E205" s="14">
        <v>925.49</v>
      </c>
      <c r="F205" s="50"/>
      <c r="G205" s="50"/>
      <c r="H205" s="13"/>
      <c r="I205" s="13"/>
      <c r="J205" s="13"/>
      <c r="K205" s="54">
        <f t="shared" si="3"/>
        <v>925.49</v>
      </c>
      <c r="L205" s="160"/>
      <c r="M205" s="55"/>
      <c r="N205" s="218"/>
      <c r="O205" s="138"/>
    </row>
    <row r="206" spans="2:15" s="3" customFormat="1" ht="15" customHeight="1" x14ac:dyDescent="0.3">
      <c r="B206" s="53" t="s">
        <v>790</v>
      </c>
      <c r="C206" s="53" t="s">
        <v>774</v>
      </c>
      <c r="D206" s="53" t="s">
        <v>791</v>
      </c>
      <c r="E206" s="14">
        <v>1972.09</v>
      </c>
      <c r="F206" s="50"/>
      <c r="G206" s="50"/>
      <c r="H206" s="13"/>
      <c r="I206" s="13"/>
      <c r="J206" s="13"/>
      <c r="K206" s="54">
        <f t="shared" si="3"/>
        <v>1972.09</v>
      </c>
      <c r="L206" s="160"/>
      <c r="M206" s="55"/>
      <c r="N206" s="218"/>
      <c r="O206" s="138"/>
    </row>
    <row r="207" spans="2:15" s="3" customFormat="1" ht="15" customHeight="1" x14ac:dyDescent="0.3">
      <c r="B207" s="53" t="s">
        <v>792</v>
      </c>
      <c r="C207" s="53" t="s">
        <v>774</v>
      </c>
      <c r="D207" s="53" t="s">
        <v>793</v>
      </c>
      <c r="E207" s="14">
        <v>14929.15</v>
      </c>
      <c r="F207" s="50"/>
      <c r="G207" s="50"/>
      <c r="H207" s="13"/>
      <c r="I207" s="13"/>
      <c r="J207" s="13"/>
      <c r="K207" s="54">
        <f t="shared" si="3"/>
        <v>14929.15</v>
      </c>
      <c r="L207" s="160"/>
      <c r="M207" s="55"/>
      <c r="N207" s="218"/>
      <c r="O207" s="138"/>
    </row>
    <row r="208" spans="2:15" s="3" customFormat="1" ht="15" customHeight="1" x14ac:dyDescent="0.3">
      <c r="B208" s="53" t="s">
        <v>794</v>
      </c>
      <c r="C208" s="53" t="s">
        <v>774</v>
      </c>
      <c r="D208" s="53" t="s">
        <v>795</v>
      </c>
      <c r="E208" s="14">
        <v>8964.06</v>
      </c>
      <c r="F208" s="50"/>
      <c r="G208" s="50"/>
      <c r="H208" s="13"/>
      <c r="I208" s="13"/>
      <c r="J208" s="13"/>
      <c r="K208" s="54">
        <f t="shared" si="3"/>
        <v>8964.06</v>
      </c>
      <c r="L208" s="160"/>
      <c r="M208" s="55"/>
      <c r="N208" s="218"/>
      <c r="O208" s="138"/>
    </row>
    <row r="209" spans="2:15" s="3" customFormat="1" ht="15" customHeight="1" x14ac:dyDescent="0.3">
      <c r="B209" s="53" t="s">
        <v>796</v>
      </c>
      <c r="C209" s="53" t="s">
        <v>774</v>
      </c>
      <c r="D209" s="53" t="s">
        <v>797</v>
      </c>
      <c r="E209" s="14">
        <v>1000</v>
      </c>
      <c r="F209" s="50"/>
      <c r="G209" s="50"/>
      <c r="H209" s="13"/>
      <c r="I209" s="13"/>
      <c r="J209" s="13"/>
      <c r="K209" s="54">
        <f t="shared" si="3"/>
        <v>1000</v>
      </c>
      <c r="L209" s="160"/>
      <c r="M209" s="55"/>
      <c r="N209" s="218"/>
      <c r="O209" s="138"/>
    </row>
    <row r="210" spans="2:15" s="3" customFormat="1" ht="15" customHeight="1" x14ac:dyDescent="0.3">
      <c r="B210" s="53" t="s">
        <v>798</v>
      </c>
      <c r="C210" s="53" t="s">
        <v>774</v>
      </c>
      <c r="D210" s="53" t="s">
        <v>799</v>
      </c>
      <c r="E210" s="14">
        <v>4685.8900000000003</v>
      </c>
      <c r="F210" s="50"/>
      <c r="G210" s="50"/>
      <c r="H210" s="13"/>
      <c r="I210" s="13"/>
      <c r="J210" s="13"/>
      <c r="K210" s="54">
        <f t="shared" si="3"/>
        <v>4685.8900000000003</v>
      </c>
      <c r="L210" s="160"/>
      <c r="M210" s="55"/>
      <c r="N210" s="218"/>
      <c r="O210" s="138"/>
    </row>
    <row r="211" spans="2:15" s="3" customFormat="1" ht="15" customHeight="1" x14ac:dyDescent="0.3">
      <c r="B211" s="53" t="s">
        <v>800</v>
      </c>
      <c r="C211" s="53" t="s">
        <v>774</v>
      </c>
      <c r="D211" s="53" t="s">
        <v>801</v>
      </c>
      <c r="E211" s="14">
        <v>968.39</v>
      </c>
      <c r="F211" s="50"/>
      <c r="G211" s="50"/>
      <c r="H211" s="13"/>
      <c r="I211" s="13"/>
      <c r="J211" s="13"/>
      <c r="K211" s="54">
        <f t="shared" si="3"/>
        <v>968.39</v>
      </c>
      <c r="L211" s="160"/>
      <c r="M211" s="55"/>
      <c r="N211" s="218"/>
      <c r="O211" s="138"/>
    </row>
    <row r="212" spans="2:15" s="3" customFormat="1" ht="15" customHeight="1" x14ac:dyDescent="0.3">
      <c r="B212" s="53" t="s">
        <v>802</v>
      </c>
      <c r="C212" s="53" t="s">
        <v>774</v>
      </c>
      <c r="D212" s="53" t="s">
        <v>803</v>
      </c>
      <c r="E212" s="14">
        <v>1545.71</v>
      </c>
      <c r="F212" s="50"/>
      <c r="G212" s="50"/>
      <c r="H212" s="13"/>
      <c r="I212" s="13"/>
      <c r="J212" s="13"/>
      <c r="K212" s="54">
        <f t="shared" si="3"/>
        <v>1545.71</v>
      </c>
      <c r="L212" s="160"/>
      <c r="M212" s="55"/>
      <c r="N212" s="218"/>
      <c r="O212" s="138"/>
    </row>
    <row r="213" spans="2:15" s="3" customFormat="1" ht="14.4" x14ac:dyDescent="0.3">
      <c r="B213" s="53" t="s">
        <v>804</v>
      </c>
      <c r="C213" s="53" t="s">
        <v>805</v>
      </c>
      <c r="D213" s="53" t="s">
        <v>806</v>
      </c>
      <c r="E213" s="14">
        <v>1331.41</v>
      </c>
      <c r="F213" s="50"/>
      <c r="G213" s="50"/>
      <c r="H213" s="13"/>
      <c r="I213" s="13"/>
      <c r="J213" s="13"/>
      <c r="K213" s="11">
        <f t="shared" si="3"/>
        <v>1331.41</v>
      </c>
      <c r="L213" s="155"/>
      <c r="N213" s="218"/>
      <c r="O213" s="138"/>
    </row>
    <row r="214" spans="2:15" s="3" customFormat="1" ht="14.4" x14ac:dyDescent="0.3">
      <c r="B214" s="53" t="s">
        <v>807</v>
      </c>
      <c r="C214" s="53" t="s">
        <v>808</v>
      </c>
      <c r="D214" s="53" t="s">
        <v>809</v>
      </c>
      <c r="E214" s="14">
        <v>13.22</v>
      </c>
      <c r="F214" s="50"/>
      <c r="G214" s="50"/>
      <c r="H214" s="13"/>
      <c r="I214" s="13"/>
      <c r="J214" s="13"/>
      <c r="K214" s="11">
        <f t="shared" si="3"/>
        <v>13.22</v>
      </c>
      <c r="L214" s="155"/>
      <c r="N214" s="218"/>
      <c r="O214" s="138"/>
    </row>
    <row r="215" spans="2:15" s="3" customFormat="1" ht="14.4" x14ac:dyDescent="0.3">
      <c r="B215" s="53" t="s">
        <v>810</v>
      </c>
      <c r="C215" s="53" t="s">
        <v>811</v>
      </c>
      <c r="D215" s="53" t="s">
        <v>812</v>
      </c>
      <c r="E215" s="61">
        <v>103.52</v>
      </c>
      <c r="F215" s="50"/>
      <c r="G215" s="50"/>
      <c r="H215" s="13"/>
      <c r="I215" s="13"/>
      <c r="J215" s="13"/>
      <c r="K215" s="11">
        <f t="shared" si="3"/>
        <v>103.52</v>
      </c>
      <c r="L215" s="155"/>
      <c r="N215" s="218"/>
      <c r="O215" s="138"/>
    </row>
    <row r="216" spans="2:15" s="3" customFormat="1" ht="14.4" x14ac:dyDescent="0.3">
      <c r="B216" s="53" t="s">
        <v>813</v>
      </c>
      <c r="C216" s="53" t="s">
        <v>814</v>
      </c>
      <c r="D216" s="53" t="s">
        <v>815</v>
      </c>
      <c r="E216" s="61">
        <v>1106.9000000000001</v>
      </c>
      <c r="F216" s="50"/>
      <c r="G216" s="50"/>
      <c r="H216" s="13"/>
      <c r="I216" s="13"/>
      <c r="J216" s="13"/>
      <c r="K216" s="11">
        <f t="shared" si="3"/>
        <v>1106.9000000000001</v>
      </c>
      <c r="L216" s="155"/>
      <c r="N216" s="218"/>
      <c r="O216" s="138"/>
    </row>
    <row r="217" spans="2:15" s="3" customFormat="1" ht="15" customHeight="1" x14ac:dyDescent="0.3">
      <c r="B217" s="53" t="s">
        <v>816</v>
      </c>
      <c r="C217" s="53" t="s">
        <v>814</v>
      </c>
      <c r="D217" s="53" t="s">
        <v>817</v>
      </c>
      <c r="E217" s="217">
        <v>2040.51</v>
      </c>
      <c r="F217" s="50"/>
      <c r="G217" s="50"/>
      <c r="H217" s="13"/>
      <c r="I217" s="13"/>
      <c r="J217" s="13"/>
      <c r="K217" s="54">
        <f t="shared" si="3"/>
        <v>2040.51</v>
      </c>
      <c r="L217" s="160"/>
      <c r="M217" s="55"/>
      <c r="N217" s="218"/>
      <c r="O217" s="138"/>
    </row>
    <row r="218" spans="2:15" s="3" customFormat="1" ht="14.4" x14ac:dyDescent="0.3">
      <c r="B218" s="53" t="s">
        <v>818</v>
      </c>
      <c r="C218" s="53" t="s">
        <v>819</v>
      </c>
      <c r="D218" s="53" t="s">
        <v>820</v>
      </c>
      <c r="E218" s="14">
        <v>8893.66</v>
      </c>
      <c r="F218" s="50"/>
      <c r="G218" s="50"/>
      <c r="H218" s="13"/>
      <c r="I218" s="13"/>
      <c r="J218" s="13"/>
      <c r="K218" s="11">
        <f t="shared" si="3"/>
        <v>8893.66</v>
      </c>
      <c r="L218" s="155"/>
      <c r="N218" s="218"/>
      <c r="O218" s="138"/>
    </row>
    <row r="219" spans="2:15" s="3" customFormat="1" ht="15" customHeight="1" x14ac:dyDescent="0.3">
      <c r="B219" s="53" t="s">
        <v>821</v>
      </c>
      <c r="C219" s="53" t="s">
        <v>819</v>
      </c>
      <c r="D219" s="53" t="s">
        <v>822</v>
      </c>
      <c r="E219" s="14">
        <v>2128.9499999999998</v>
      </c>
      <c r="F219" s="50"/>
      <c r="G219" s="50"/>
      <c r="H219" s="13"/>
      <c r="I219" s="13"/>
      <c r="J219" s="13"/>
      <c r="K219" s="54">
        <f t="shared" si="3"/>
        <v>2128.9499999999998</v>
      </c>
      <c r="L219" s="160"/>
      <c r="M219" s="55"/>
      <c r="N219" s="218"/>
      <c r="O219" s="138"/>
    </row>
    <row r="220" spans="2:15" s="3" customFormat="1" ht="14.4" x14ac:dyDescent="0.3">
      <c r="B220" s="57" t="s">
        <v>823</v>
      </c>
      <c r="C220" s="53" t="s">
        <v>824</v>
      </c>
      <c r="D220" s="53" t="s">
        <v>358</v>
      </c>
      <c r="E220" s="14"/>
      <c r="F220" s="50"/>
      <c r="G220" s="50"/>
      <c r="H220" s="13"/>
      <c r="I220" s="13"/>
      <c r="J220" s="13"/>
      <c r="K220" s="11">
        <f t="shared" si="3"/>
        <v>0</v>
      </c>
      <c r="L220" s="155"/>
      <c r="N220" s="218"/>
      <c r="O220" s="138"/>
    </row>
    <row r="221" spans="2:15" s="3" customFormat="1" ht="14.4" x14ac:dyDescent="0.3">
      <c r="B221" s="57" t="s">
        <v>825</v>
      </c>
      <c r="C221" s="53" t="s">
        <v>826</v>
      </c>
      <c r="D221" s="53" t="s">
        <v>827</v>
      </c>
      <c r="E221" s="61">
        <v>1137.57</v>
      </c>
      <c r="F221" s="50"/>
      <c r="G221" s="50"/>
      <c r="H221" s="13"/>
      <c r="I221" s="13"/>
      <c r="J221" s="13"/>
      <c r="K221" s="11">
        <f t="shared" si="3"/>
        <v>1137.57</v>
      </c>
      <c r="L221" s="155"/>
      <c r="N221" s="218"/>
      <c r="O221" s="138"/>
    </row>
    <row r="222" spans="2:15" s="3" customFormat="1" ht="14.4" x14ac:dyDescent="0.3">
      <c r="B222" s="57" t="s">
        <v>828</v>
      </c>
      <c r="C222" s="53" t="s">
        <v>829</v>
      </c>
      <c r="D222" s="53" t="s">
        <v>830</v>
      </c>
      <c r="E222" s="61">
        <v>47.11</v>
      </c>
      <c r="F222" s="50"/>
      <c r="G222" s="50"/>
      <c r="H222" s="13"/>
      <c r="I222" s="13"/>
      <c r="J222" s="13"/>
      <c r="K222" s="11">
        <f t="shared" si="3"/>
        <v>47.11</v>
      </c>
      <c r="L222" s="155"/>
      <c r="N222" s="218"/>
      <c r="O222" s="138"/>
    </row>
    <row r="223" spans="2:15" s="3" customFormat="1" ht="15" customHeight="1" x14ac:dyDescent="0.3">
      <c r="B223" s="57" t="s">
        <v>831</v>
      </c>
      <c r="C223" s="53" t="s">
        <v>829</v>
      </c>
      <c r="D223" s="53" t="s">
        <v>832</v>
      </c>
      <c r="E223" s="61">
        <v>120.63</v>
      </c>
      <c r="F223" s="50"/>
      <c r="G223" s="50"/>
      <c r="H223" s="13"/>
      <c r="I223" s="13"/>
      <c r="J223" s="13"/>
      <c r="K223" s="54">
        <f t="shared" si="3"/>
        <v>120.63</v>
      </c>
      <c r="L223" s="160"/>
      <c r="M223" s="55"/>
      <c r="N223" s="218"/>
      <c r="O223" s="138"/>
    </row>
    <row r="224" spans="2:15" s="3" customFormat="1" ht="15" customHeight="1" x14ac:dyDescent="0.3">
      <c r="B224" s="57" t="s">
        <v>833</v>
      </c>
      <c r="C224" s="53" t="s">
        <v>829</v>
      </c>
      <c r="D224" s="53" t="s">
        <v>834</v>
      </c>
      <c r="E224" s="61">
        <v>606.89</v>
      </c>
      <c r="F224" s="50"/>
      <c r="G224" s="50"/>
      <c r="H224" s="13"/>
      <c r="I224" s="13"/>
      <c r="J224" s="13"/>
      <c r="K224" s="54">
        <f t="shared" si="3"/>
        <v>606.89</v>
      </c>
      <c r="L224" s="160"/>
      <c r="M224" s="55"/>
      <c r="N224" s="218"/>
      <c r="O224" s="138"/>
    </row>
    <row r="225" spans="2:15" s="3" customFormat="1" ht="15" customHeight="1" x14ac:dyDescent="0.3">
      <c r="B225" s="57" t="s">
        <v>835</v>
      </c>
      <c r="C225" s="53" t="s">
        <v>829</v>
      </c>
      <c r="D225" s="53" t="s">
        <v>836</v>
      </c>
      <c r="E225" s="217">
        <v>660.73</v>
      </c>
      <c r="F225" s="50"/>
      <c r="G225" s="50"/>
      <c r="H225" s="13"/>
      <c r="I225" s="13"/>
      <c r="J225" s="13"/>
      <c r="K225" s="54">
        <f t="shared" si="3"/>
        <v>660.73</v>
      </c>
      <c r="L225" s="160"/>
      <c r="M225" s="55"/>
      <c r="N225" s="218"/>
      <c r="O225" s="138"/>
    </row>
    <row r="226" spans="2:15" s="3" customFormat="1" ht="15" customHeight="1" x14ac:dyDescent="0.3">
      <c r="B226" s="57" t="s">
        <v>837</v>
      </c>
      <c r="C226" s="53" t="s">
        <v>829</v>
      </c>
      <c r="D226" s="53" t="s">
        <v>838</v>
      </c>
      <c r="E226" s="61">
        <v>2624.1</v>
      </c>
      <c r="F226" s="50"/>
      <c r="G226" s="50"/>
      <c r="H226" s="13"/>
      <c r="I226" s="13"/>
      <c r="J226" s="13"/>
      <c r="K226" s="54">
        <f t="shared" si="3"/>
        <v>2624.1</v>
      </c>
      <c r="L226" s="160"/>
      <c r="M226" s="55"/>
      <c r="N226" s="218"/>
      <c r="O226" s="138"/>
    </row>
    <row r="227" spans="2:15" s="3" customFormat="1" ht="14.4" x14ac:dyDescent="0.3">
      <c r="B227" s="57" t="s">
        <v>839</v>
      </c>
      <c r="C227" s="53" t="s">
        <v>840</v>
      </c>
      <c r="D227" s="53" t="s">
        <v>358</v>
      </c>
      <c r="E227" s="61"/>
      <c r="F227" s="50"/>
      <c r="G227" s="50"/>
      <c r="H227" s="13"/>
      <c r="I227" s="13"/>
      <c r="J227" s="13"/>
      <c r="K227" s="11">
        <f t="shared" si="3"/>
        <v>0</v>
      </c>
      <c r="L227" s="155"/>
      <c r="N227" s="218"/>
      <c r="O227" s="138"/>
    </row>
    <row r="228" spans="2:15" s="3" customFormat="1" ht="14.4" x14ac:dyDescent="0.3">
      <c r="B228" s="57" t="s">
        <v>841</v>
      </c>
      <c r="C228" s="53" t="s">
        <v>842</v>
      </c>
      <c r="D228" s="53" t="s">
        <v>358</v>
      </c>
      <c r="E228" s="61"/>
      <c r="F228" s="50"/>
      <c r="G228" s="50"/>
      <c r="H228" s="13"/>
      <c r="I228" s="13"/>
      <c r="J228" s="13"/>
      <c r="K228" s="11">
        <f t="shared" si="3"/>
        <v>0</v>
      </c>
      <c r="L228" s="155"/>
      <c r="N228" s="218"/>
      <c r="O228" s="138"/>
    </row>
    <row r="229" spans="2:15" s="3" customFormat="1" ht="14.4" x14ac:dyDescent="0.3">
      <c r="B229" s="57" t="s">
        <v>843</v>
      </c>
      <c r="C229" s="53" t="s">
        <v>844</v>
      </c>
      <c r="D229" s="53" t="s">
        <v>845</v>
      </c>
      <c r="E229" s="61">
        <v>6849.32</v>
      </c>
      <c r="F229" s="50"/>
      <c r="G229" s="50"/>
      <c r="H229" s="13"/>
      <c r="I229" s="13"/>
      <c r="J229" s="13"/>
      <c r="K229" s="11">
        <f t="shared" si="3"/>
        <v>6849.32</v>
      </c>
      <c r="L229" s="155"/>
      <c r="N229" s="218"/>
      <c r="O229" s="138"/>
    </row>
    <row r="230" spans="2:15" s="3" customFormat="1" ht="15" customHeight="1" x14ac:dyDescent="0.3">
      <c r="B230" s="57" t="s">
        <v>846</v>
      </c>
      <c r="C230" s="53" t="s">
        <v>844</v>
      </c>
      <c r="D230" s="53" t="s">
        <v>847</v>
      </c>
      <c r="E230" s="61">
        <v>20229.82</v>
      </c>
      <c r="F230" s="50"/>
      <c r="G230" s="50"/>
      <c r="H230" s="13"/>
      <c r="I230" s="13"/>
      <c r="J230" s="13"/>
      <c r="K230" s="54">
        <f t="shared" si="3"/>
        <v>20229.82</v>
      </c>
      <c r="L230" s="160"/>
      <c r="M230" s="55"/>
      <c r="N230" s="218"/>
      <c r="O230" s="138"/>
    </row>
    <row r="231" spans="2:15" s="3" customFormat="1" ht="15" customHeight="1" x14ac:dyDescent="0.3">
      <c r="B231" s="57" t="s">
        <v>848</v>
      </c>
      <c r="C231" s="53" t="s">
        <v>844</v>
      </c>
      <c r="D231" s="53" t="s">
        <v>849</v>
      </c>
      <c r="E231" s="61">
        <v>3178.93</v>
      </c>
      <c r="F231" s="50"/>
      <c r="G231" s="50"/>
      <c r="H231" s="13"/>
      <c r="I231" s="13"/>
      <c r="J231" s="13"/>
      <c r="K231" s="54">
        <f t="shared" si="3"/>
        <v>3178.93</v>
      </c>
      <c r="L231" s="160"/>
      <c r="M231" s="55"/>
      <c r="N231" s="218"/>
      <c r="O231" s="138"/>
    </row>
    <row r="232" spans="2:15" s="3" customFormat="1" ht="15" customHeight="1" x14ac:dyDescent="0.3">
      <c r="B232" s="57" t="s">
        <v>850</v>
      </c>
      <c r="C232" s="53" t="s">
        <v>844</v>
      </c>
      <c r="D232" s="53" t="s">
        <v>851</v>
      </c>
      <c r="E232" s="61">
        <v>539.41999999999996</v>
      </c>
      <c r="F232" s="50"/>
      <c r="G232" s="50"/>
      <c r="H232" s="13"/>
      <c r="I232" s="13"/>
      <c r="J232" s="13"/>
      <c r="K232" s="54">
        <f t="shared" si="3"/>
        <v>539.41999999999996</v>
      </c>
      <c r="L232" s="160"/>
      <c r="M232" s="55"/>
      <c r="N232" s="218"/>
      <c r="O232" s="138"/>
    </row>
    <row r="233" spans="2:15" s="3" customFormat="1" ht="15" customHeight="1" x14ac:dyDescent="0.3">
      <c r="B233" s="57" t="s">
        <v>852</v>
      </c>
      <c r="C233" s="53" t="s">
        <v>844</v>
      </c>
      <c r="D233" s="53" t="s">
        <v>853</v>
      </c>
      <c r="E233" s="61">
        <v>1058.3599999999999</v>
      </c>
      <c r="F233" s="50"/>
      <c r="G233" s="50"/>
      <c r="H233" s="13"/>
      <c r="I233" s="13"/>
      <c r="J233" s="13"/>
      <c r="K233" s="54">
        <f t="shared" si="3"/>
        <v>1058.3599999999999</v>
      </c>
      <c r="L233" s="160"/>
      <c r="M233" s="55"/>
      <c r="N233" s="218"/>
      <c r="O233" s="138"/>
    </row>
    <row r="234" spans="2:15" s="3" customFormat="1" ht="15" customHeight="1" x14ac:dyDescent="0.3">
      <c r="B234" s="57" t="s">
        <v>854</v>
      </c>
      <c r="C234" s="53" t="s">
        <v>844</v>
      </c>
      <c r="D234" s="53" t="s">
        <v>855</v>
      </c>
      <c r="E234" s="61">
        <v>627.67999999999995</v>
      </c>
      <c r="F234" s="50"/>
      <c r="G234" s="50"/>
      <c r="H234" s="13"/>
      <c r="I234" s="13"/>
      <c r="J234" s="13"/>
      <c r="K234" s="54">
        <f t="shared" si="3"/>
        <v>627.67999999999995</v>
      </c>
      <c r="L234" s="160"/>
      <c r="M234" s="55"/>
      <c r="N234" s="218"/>
      <c r="O234" s="138"/>
    </row>
    <row r="235" spans="2:15" s="3" customFormat="1" ht="15" customHeight="1" x14ac:dyDescent="0.3">
      <c r="B235" s="57" t="s">
        <v>856</v>
      </c>
      <c r="C235" s="53" t="s">
        <v>844</v>
      </c>
      <c r="D235" s="53" t="s">
        <v>857</v>
      </c>
      <c r="E235" s="61">
        <v>1058.3900000000001</v>
      </c>
      <c r="F235" s="50"/>
      <c r="G235" s="50"/>
      <c r="H235" s="13"/>
      <c r="I235" s="13"/>
      <c r="J235" s="13"/>
      <c r="K235" s="54">
        <f t="shared" si="3"/>
        <v>1058.3900000000001</v>
      </c>
      <c r="L235" s="160"/>
      <c r="M235" s="55"/>
      <c r="N235" s="218"/>
      <c r="O235" s="138"/>
    </row>
    <row r="236" spans="2:15" s="3" customFormat="1" ht="15" customHeight="1" x14ac:dyDescent="0.3">
      <c r="B236" s="57" t="s">
        <v>858</v>
      </c>
      <c r="C236" s="53" t="s">
        <v>844</v>
      </c>
      <c r="D236" s="53" t="s">
        <v>859</v>
      </c>
      <c r="E236" s="61">
        <v>449.18</v>
      </c>
      <c r="F236" s="50"/>
      <c r="G236" s="50"/>
      <c r="H236" s="13"/>
      <c r="I236" s="13"/>
      <c r="J236" s="13"/>
      <c r="K236" s="54">
        <f t="shared" si="3"/>
        <v>449.18</v>
      </c>
      <c r="L236" s="160"/>
      <c r="M236" s="55"/>
      <c r="N236" s="218"/>
      <c r="O236" s="138"/>
    </row>
    <row r="237" spans="2:15" s="3" customFormat="1" ht="15" customHeight="1" x14ac:dyDescent="0.3">
      <c r="B237" s="57" t="s">
        <v>860</v>
      </c>
      <c r="C237" s="53" t="s">
        <v>844</v>
      </c>
      <c r="D237" s="53" t="s">
        <v>861</v>
      </c>
      <c r="E237" s="61">
        <v>664.91</v>
      </c>
      <c r="F237" s="50"/>
      <c r="G237" s="50"/>
      <c r="H237" s="13"/>
      <c r="I237" s="13"/>
      <c r="J237" s="13"/>
      <c r="K237" s="54">
        <f t="shared" si="3"/>
        <v>664.91</v>
      </c>
      <c r="L237" s="160"/>
      <c r="M237" s="55"/>
      <c r="N237" s="218"/>
      <c r="O237" s="138"/>
    </row>
    <row r="238" spans="2:15" s="3" customFormat="1" ht="15" customHeight="1" x14ac:dyDescent="0.3">
      <c r="B238" s="57" t="s">
        <v>862</v>
      </c>
      <c r="C238" s="53" t="s">
        <v>844</v>
      </c>
      <c r="D238" s="53" t="s">
        <v>863</v>
      </c>
      <c r="E238" s="217">
        <v>31.98</v>
      </c>
      <c r="F238" s="50"/>
      <c r="G238" s="50"/>
      <c r="H238" s="13"/>
      <c r="I238" s="13"/>
      <c r="J238" s="13"/>
      <c r="K238" s="54">
        <f t="shared" si="3"/>
        <v>31.98</v>
      </c>
      <c r="L238" s="160"/>
      <c r="M238" s="55"/>
      <c r="N238" s="218"/>
      <c r="O238" s="138"/>
    </row>
    <row r="239" spans="2:15" s="3" customFormat="1" ht="15" customHeight="1" x14ac:dyDescent="0.3">
      <c r="B239" s="57" t="s">
        <v>864</v>
      </c>
      <c r="C239" s="53" t="s">
        <v>844</v>
      </c>
      <c r="D239" s="53" t="s">
        <v>865</v>
      </c>
      <c r="E239" s="217">
        <v>1820.35</v>
      </c>
      <c r="F239" s="50"/>
      <c r="G239" s="50"/>
      <c r="H239" s="13"/>
      <c r="I239" s="13"/>
      <c r="J239" s="13"/>
      <c r="K239" s="54">
        <f t="shared" si="3"/>
        <v>1820.35</v>
      </c>
      <c r="L239" s="160"/>
      <c r="M239" s="55"/>
      <c r="N239" s="218"/>
      <c r="O239" s="138"/>
    </row>
    <row r="240" spans="2:15" s="3" customFormat="1" ht="15" customHeight="1" x14ac:dyDescent="0.3">
      <c r="B240" s="57" t="s">
        <v>866</v>
      </c>
      <c r="C240" s="53" t="s">
        <v>844</v>
      </c>
      <c r="D240" s="53" t="s">
        <v>867</v>
      </c>
      <c r="E240" s="61">
        <v>32.24</v>
      </c>
      <c r="F240" s="50"/>
      <c r="G240" s="50"/>
      <c r="H240" s="13"/>
      <c r="I240" s="13"/>
      <c r="J240" s="13"/>
      <c r="K240" s="54">
        <f t="shared" si="3"/>
        <v>32.24</v>
      </c>
      <c r="L240" s="160"/>
      <c r="M240" s="55"/>
      <c r="N240" s="218"/>
      <c r="O240" s="138"/>
    </row>
    <row r="241" spans="2:15" s="3" customFormat="1" ht="15" customHeight="1" x14ac:dyDescent="0.3">
      <c r="B241" s="57" t="s">
        <v>868</v>
      </c>
      <c r="C241" s="53" t="s">
        <v>844</v>
      </c>
      <c r="D241" s="53" t="s">
        <v>869</v>
      </c>
      <c r="E241" s="61">
        <v>915.98</v>
      </c>
      <c r="F241" s="50"/>
      <c r="G241" s="50"/>
      <c r="H241" s="13"/>
      <c r="I241" s="13"/>
      <c r="J241" s="13"/>
      <c r="K241" s="54">
        <f t="shared" si="3"/>
        <v>915.98</v>
      </c>
      <c r="L241" s="160"/>
      <c r="M241" s="55"/>
      <c r="N241" s="218"/>
      <c r="O241" s="138"/>
    </row>
    <row r="242" spans="2:15" s="3" customFormat="1" ht="15" customHeight="1" x14ac:dyDescent="0.3">
      <c r="B242" s="57" t="s">
        <v>870</v>
      </c>
      <c r="C242" s="53" t="s">
        <v>844</v>
      </c>
      <c r="D242" s="53" t="s">
        <v>871</v>
      </c>
      <c r="E242" s="61">
        <v>1976.3</v>
      </c>
      <c r="F242" s="50"/>
      <c r="G242" s="50"/>
      <c r="H242" s="13"/>
      <c r="I242" s="13"/>
      <c r="J242" s="13"/>
      <c r="K242" s="54">
        <f t="shared" si="3"/>
        <v>1976.3</v>
      </c>
      <c r="L242" s="160"/>
      <c r="M242" s="55"/>
      <c r="N242" s="218"/>
      <c r="O242" s="138"/>
    </row>
    <row r="243" spans="2:15" s="3" customFormat="1" ht="15" customHeight="1" x14ac:dyDescent="0.3">
      <c r="B243" s="57" t="s">
        <v>872</v>
      </c>
      <c r="C243" s="53" t="s">
        <v>844</v>
      </c>
      <c r="D243" s="53" t="s">
        <v>873</v>
      </c>
      <c r="E243" s="61">
        <v>147.84</v>
      </c>
      <c r="F243" s="50"/>
      <c r="G243" s="50"/>
      <c r="H243" s="13"/>
      <c r="I243" s="13"/>
      <c r="J243" s="13"/>
      <c r="K243" s="54">
        <f t="shared" si="3"/>
        <v>147.84</v>
      </c>
      <c r="L243" s="160"/>
      <c r="M243" s="55"/>
      <c r="N243" s="218"/>
      <c r="O243" s="138"/>
    </row>
    <row r="244" spans="2:15" s="3" customFormat="1" ht="14.4" x14ac:dyDescent="0.3">
      <c r="B244" s="57" t="s">
        <v>874</v>
      </c>
      <c r="C244" s="53" t="s">
        <v>875</v>
      </c>
      <c r="D244" s="53" t="s">
        <v>876</v>
      </c>
      <c r="E244" s="61">
        <v>472</v>
      </c>
      <c r="F244" s="50"/>
      <c r="G244" s="50"/>
      <c r="H244" s="13"/>
      <c r="I244" s="13"/>
      <c r="J244" s="13"/>
      <c r="K244" s="11">
        <f t="shared" si="3"/>
        <v>472</v>
      </c>
      <c r="L244" s="155"/>
      <c r="N244" s="218"/>
      <c r="O244" s="138"/>
    </row>
    <row r="245" spans="2:15" s="3" customFormat="1" ht="15" customHeight="1" x14ac:dyDescent="0.3">
      <c r="B245" s="57" t="s">
        <v>877</v>
      </c>
      <c r="C245" s="53" t="s">
        <v>875</v>
      </c>
      <c r="D245" s="53" t="s">
        <v>878</v>
      </c>
      <c r="E245" s="61">
        <v>560.97</v>
      </c>
      <c r="F245" s="50"/>
      <c r="G245" s="50"/>
      <c r="H245" s="13"/>
      <c r="I245" s="13"/>
      <c r="J245" s="13"/>
      <c r="K245" s="54">
        <f t="shared" si="3"/>
        <v>560.97</v>
      </c>
      <c r="L245" s="160"/>
      <c r="M245" s="55"/>
      <c r="N245" s="218"/>
      <c r="O245" s="138"/>
    </row>
    <row r="246" spans="2:15" s="3" customFormat="1" ht="15" customHeight="1" x14ac:dyDescent="0.3">
      <c r="B246" s="57" t="s">
        <v>879</v>
      </c>
      <c r="C246" s="53" t="s">
        <v>875</v>
      </c>
      <c r="D246" s="53" t="s">
        <v>880</v>
      </c>
      <c r="E246" s="61">
        <v>32863.53</v>
      </c>
      <c r="F246" s="50"/>
      <c r="G246" s="50"/>
      <c r="H246" s="13"/>
      <c r="I246" s="13"/>
      <c r="J246" s="13"/>
      <c r="K246" s="54">
        <f t="shared" si="3"/>
        <v>32863.53</v>
      </c>
      <c r="L246" s="160"/>
      <c r="M246" s="55"/>
      <c r="N246" s="218"/>
      <c r="O246" s="138"/>
    </row>
    <row r="247" spans="2:15" s="3" customFormat="1" ht="15" customHeight="1" x14ac:dyDescent="0.3">
      <c r="B247" s="57" t="s">
        <v>881</v>
      </c>
      <c r="C247" s="53" t="s">
        <v>875</v>
      </c>
      <c r="D247" s="53" t="s">
        <v>882</v>
      </c>
      <c r="E247" s="61">
        <v>3362.67</v>
      </c>
      <c r="F247" s="50"/>
      <c r="G247" s="50"/>
      <c r="H247" s="13"/>
      <c r="I247" s="13"/>
      <c r="J247" s="13"/>
      <c r="K247" s="54">
        <f t="shared" si="3"/>
        <v>3362.67</v>
      </c>
      <c r="L247" s="160"/>
      <c r="M247" s="55"/>
      <c r="N247" s="218"/>
      <c r="O247" s="138"/>
    </row>
    <row r="248" spans="2:15" s="3" customFormat="1" ht="15" customHeight="1" x14ac:dyDescent="0.3">
      <c r="B248" s="57" t="s">
        <v>883</v>
      </c>
      <c r="C248" s="53" t="s">
        <v>875</v>
      </c>
      <c r="D248" s="53" t="s">
        <v>884</v>
      </c>
      <c r="E248" s="61">
        <v>2553.19</v>
      </c>
      <c r="F248" s="50"/>
      <c r="G248" s="50"/>
      <c r="H248" s="13"/>
      <c r="I248" s="13"/>
      <c r="J248" s="13"/>
      <c r="K248" s="54">
        <f t="shared" si="3"/>
        <v>2553.19</v>
      </c>
      <c r="L248" s="160"/>
      <c r="M248" s="55"/>
      <c r="N248" s="218"/>
      <c r="O248" s="138"/>
    </row>
    <row r="249" spans="2:15" s="3" customFormat="1" ht="15" customHeight="1" x14ac:dyDescent="0.3">
      <c r="B249" s="57" t="s">
        <v>885</v>
      </c>
      <c r="C249" s="53" t="s">
        <v>875</v>
      </c>
      <c r="D249" s="53" t="s">
        <v>886</v>
      </c>
      <c r="E249" s="61">
        <v>2759.45</v>
      </c>
      <c r="F249" s="50"/>
      <c r="G249" s="50"/>
      <c r="H249" s="13"/>
      <c r="I249" s="13"/>
      <c r="J249" s="13"/>
      <c r="K249" s="54">
        <f t="shared" si="3"/>
        <v>2759.45</v>
      </c>
      <c r="L249" s="160"/>
      <c r="M249" s="55"/>
      <c r="N249" s="218"/>
      <c r="O249" s="138"/>
    </row>
    <row r="250" spans="2:15" s="3" customFormat="1" ht="15" customHeight="1" x14ac:dyDescent="0.3">
      <c r="B250" s="57" t="s">
        <v>887</v>
      </c>
      <c r="C250" s="53" t="s">
        <v>875</v>
      </c>
      <c r="D250" s="53" t="s">
        <v>888</v>
      </c>
      <c r="E250" s="61">
        <v>404.84</v>
      </c>
      <c r="F250" s="50"/>
      <c r="G250" s="50"/>
      <c r="H250" s="13"/>
      <c r="I250" s="13"/>
      <c r="J250" s="13"/>
      <c r="K250" s="54">
        <f t="shared" si="3"/>
        <v>404.84</v>
      </c>
      <c r="L250" s="160"/>
      <c r="M250" s="55"/>
      <c r="N250" s="218"/>
      <c r="O250" s="138"/>
    </row>
    <row r="251" spans="2:15" s="3" customFormat="1" ht="15" customHeight="1" x14ac:dyDescent="0.3">
      <c r="B251" s="57" t="s">
        <v>889</v>
      </c>
      <c r="C251" s="53" t="s">
        <v>875</v>
      </c>
      <c r="D251" s="53" t="s">
        <v>890</v>
      </c>
      <c r="E251" s="61">
        <v>2296.09</v>
      </c>
      <c r="F251" s="50"/>
      <c r="G251" s="50"/>
      <c r="H251" s="13"/>
      <c r="I251" s="13"/>
      <c r="J251" s="13"/>
      <c r="K251" s="54">
        <f t="shared" si="3"/>
        <v>2296.09</v>
      </c>
      <c r="L251" s="160"/>
      <c r="M251" s="55"/>
      <c r="N251" s="218"/>
      <c r="O251" s="138"/>
    </row>
    <row r="252" spans="2:15" s="3" customFormat="1" ht="15" customHeight="1" x14ac:dyDescent="0.3">
      <c r="B252" s="57" t="s">
        <v>891</v>
      </c>
      <c r="C252" s="53" t="s">
        <v>875</v>
      </c>
      <c r="D252" s="53" t="s">
        <v>892</v>
      </c>
      <c r="E252" s="61">
        <v>308</v>
      </c>
      <c r="F252" s="50"/>
      <c r="G252" s="50"/>
      <c r="H252" s="13"/>
      <c r="I252" s="13"/>
      <c r="J252" s="13"/>
      <c r="K252" s="54">
        <f t="shared" si="3"/>
        <v>308</v>
      </c>
      <c r="L252" s="160"/>
      <c r="M252" s="55"/>
      <c r="N252" s="218"/>
      <c r="O252" s="138"/>
    </row>
    <row r="253" spans="2:15" s="3" customFormat="1" ht="15" customHeight="1" x14ac:dyDescent="0.3">
      <c r="B253" s="57" t="s">
        <v>893</v>
      </c>
      <c r="C253" s="53" t="s">
        <v>875</v>
      </c>
      <c r="D253" s="53" t="s">
        <v>894</v>
      </c>
      <c r="E253" s="61">
        <v>2162</v>
      </c>
      <c r="F253" s="50"/>
      <c r="G253" s="50"/>
      <c r="H253" s="13"/>
      <c r="I253" s="13"/>
      <c r="J253" s="13"/>
      <c r="K253" s="54">
        <f t="shared" si="3"/>
        <v>2162</v>
      </c>
      <c r="L253" s="160"/>
      <c r="M253" s="55"/>
      <c r="N253" s="218"/>
      <c r="O253" s="138"/>
    </row>
    <row r="254" spans="2:15" s="3" customFormat="1" ht="15" customHeight="1" x14ac:dyDescent="0.3">
      <c r="B254" s="57" t="s">
        <v>895</v>
      </c>
      <c r="C254" s="53" t="s">
        <v>875</v>
      </c>
      <c r="D254" s="53" t="s">
        <v>896</v>
      </c>
      <c r="E254" s="217">
        <v>2234.35</v>
      </c>
      <c r="F254" s="50"/>
      <c r="G254" s="50"/>
      <c r="H254" s="13"/>
      <c r="I254" s="13"/>
      <c r="J254" s="13"/>
      <c r="K254" s="54">
        <f t="shared" si="3"/>
        <v>2234.35</v>
      </c>
      <c r="L254" s="160"/>
      <c r="M254" s="55"/>
      <c r="N254" s="218"/>
      <c r="O254" s="138"/>
    </row>
    <row r="255" spans="2:15" s="3" customFormat="1" ht="15" customHeight="1" x14ac:dyDescent="0.3">
      <c r="B255" s="57" t="s">
        <v>897</v>
      </c>
      <c r="C255" s="53" t="s">
        <v>875</v>
      </c>
      <c r="D255" s="53" t="s">
        <v>898</v>
      </c>
      <c r="E255" s="61">
        <v>307.5</v>
      </c>
      <c r="F255" s="50"/>
      <c r="G255" s="50"/>
      <c r="H255" s="13"/>
      <c r="I255" s="13"/>
      <c r="J255" s="13"/>
      <c r="K255" s="54">
        <f t="shared" si="3"/>
        <v>307.5</v>
      </c>
      <c r="L255" s="160"/>
      <c r="M255" s="55"/>
      <c r="N255" s="218"/>
      <c r="O255" s="138"/>
    </row>
    <row r="256" spans="2:15" s="3" customFormat="1" ht="15" customHeight="1" x14ac:dyDescent="0.3">
      <c r="B256" s="57" t="s">
        <v>899</v>
      </c>
      <c r="C256" s="53" t="s">
        <v>875</v>
      </c>
      <c r="D256" s="53" t="s">
        <v>900</v>
      </c>
      <c r="E256" s="61">
        <v>179.5</v>
      </c>
      <c r="F256" s="50"/>
      <c r="G256" s="50"/>
      <c r="H256" s="13"/>
      <c r="I256" s="13"/>
      <c r="J256" s="13"/>
      <c r="K256" s="54">
        <f t="shared" si="3"/>
        <v>179.5</v>
      </c>
      <c r="L256" s="160"/>
      <c r="M256" s="55"/>
      <c r="N256" s="218"/>
      <c r="O256" s="138"/>
    </row>
    <row r="257" spans="2:15" s="3" customFormat="1" ht="15" customHeight="1" x14ac:dyDescent="0.3">
      <c r="B257" s="57" t="s">
        <v>901</v>
      </c>
      <c r="C257" s="53" t="s">
        <v>875</v>
      </c>
      <c r="D257" s="53" t="s">
        <v>902</v>
      </c>
      <c r="E257" s="61">
        <v>133.86000000000001</v>
      </c>
      <c r="F257" s="50"/>
      <c r="G257" s="50"/>
      <c r="H257" s="13"/>
      <c r="I257" s="13"/>
      <c r="J257" s="13"/>
      <c r="K257" s="54">
        <f t="shared" si="3"/>
        <v>133.86000000000001</v>
      </c>
      <c r="L257" s="160"/>
      <c r="M257" s="55"/>
      <c r="N257" s="218"/>
      <c r="O257" s="138"/>
    </row>
    <row r="258" spans="2:15" s="3" customFormat="1" ht="15" customHeight="1" x14ac:dyDescent="0.3">
      <c r="B258" s="57" t="s">
        <v>903</v>
      </c>
      <c r="C258" s="53" t="s">
        <v>875</v>
      </c>
      <c r="D258" s="53" t="s">
        <v>904</v>
      </c>
      <c r="E258" s="61">
        <v>283.37</v>
      </c>
      <c r="F258" s="50"/>
      <c r="G258" s="50"/>
      <c r="H258" s="13"/>
      <c r="I258" s="13"/>
      <c r="J258" s="13"/>
      <c r="K258" s="54">
        <f t="shared" si="3"/>
        <v>283.37</v>
      </c>
      <c r="L258" s="160"/>
      <c r="M258" s="55"/>
      <c r="N258" s="218"/>
      <c r="O258" s="138"/>
    </row>
    <row r="259" spans="2:15" s="3" customFormat="1" ht="15" customHeight="1" x14ac:dyDescent="0.3">
      <c r="B259" s="57" t="s">
        <v>905</v>
      </c>
      <c r="C259" s="53" t="s">
        <v>875</v>
      </c>
      <c r="D259" s="53" t="s">
        <v>906</v>
      </c>
      <c r="E259" s="61">
        <v>652.57000000000005</v>
      </c>
      <c r="F259" s="50"/>
      <c r="G259" s="50"/>
      <c r="H259" s="13"/>
      <c r="I259" s="13"/>
      <c r="J259" s="13"/>
      <c r="K259" s="54">
        <f t="shared" si="3"/>
        <v>652.57000000000005</v>
      </c>
      <c r="L259" s="160"/>
      <c r="M259" s="55"/>
      <c r="N259" s="218"/>
      <c r="O259" s="138"/>
    </row>
    <row r="260" spans="2:15" s="3" customFormat="1" ht="14.4" x14ac:dyDescent="0.3">
      <c r="B260" s="57" t="s">
        <v>907</v>
      </c>
      <c r="C260" s="53" t="s">
        <v>908</v>
      </c>
      <c r="D260" s="53" t="s">
        <v>358</v>
      </c>
      <c r="E260" s="61"/>
      <c r="F260" s="50"/>
      <c r="G260" s="50"/>
      <c r="H260" s="13"/>
      <c r="I260" s="13"/>
      <c r="J260" s="13"/>
      <c r="K260" s="11">
        <f t="shared" si="3"/>
        <v>0</v>
      </c>
      <c r="L260" s="155"/>
      <c r="N260" s="218"/>
      <c r="O260" s="138"/>
    </row>
    <row r="261" spans="2:15" s="3" customFormat="1" ht="14.4" x14ac:dyDescent="0.3">
      <c r="B261" s="57" t="s">
        <v>909</v>
      </c>
      <c r="C261" s="53" t="s">
        <v>910</v>
      </c>
      <c r="D261" s="53" t="s">
        <v>911</v>
      </c>
      <c r="E261" s="61">
        <v>1052</v>
      </c>
      <c r="F261" s="50"/>
      <c r="G261" s="50"/>
      <c r="H261" s="13"/>
      <c r="I261" s="13"/>
      <c r="J261" s="13"/>
      <c r="K261" s="11">
        <f t="shared" si="3"/>
        <v>1052</v>
      </c>
      <c r="L261" s="155"/>
      <c r="N261" s="218"/>
      <c r="O261" s="138"/>
    </row>
    <row r="262" spans="2:15" s="3" customFormat="1" ht="14.4" x14ac:dyDescent="0.3">
      <c r="B262" s="49" t="s">
        <v>912</v>
      </c>
      <c r="C262" s="49" t="s">
        <v>913</v>
      </c>
      <c r="D262" s="49" t="s">
        <v>358</v>
      </c>
      <c r="E262" s="11"/>
      <c r="F262" s="50"/>
      <c r="G262" s="50"/>
      <c r="H262" s="13"/>
      <c r="I262" s="13"/>
      <c r="J262" s="13"/>
      <c r="K262" s="11">
        <f t="shared" si="3"/>
        <v>0</v>
      </c>
      <c r="L262" s="155"/>
      <c r="N262" s="218"/>
      <c r="O262" s="138"/>
    </row>
    <row r="263" spans="2:15" s="3" customFormat="1" ht="14.4" x14ac:dyDescent="0.3">
      <c r="B263" s="57" t="s">
        <v>914</v>
      </c>
      <c r="C263" s="53" t="s">
        <v>915</v>
      </c>
      <c r="D263" s="53" t="s">
        <v>916</v>
      </c>
      <c r="E263" s="11">
        <v>23202.52</v>
      </c>
      <c r="F263" s="50"/>
      <c r="G263" s="50"/>
      <c r="H263" s="13"/>
      <c r="I263" s="13"/>
      <c r="J263" s="13"/>
      <c r="K263" s="11">
        <f t="shared" ref="K263:K326" si="4">SUM(E263:J263)</f>
        <v>23202.52</v>
      </c>
      <c r="L263" s="155"/>
      <c r="N263" s="218"/>
      <c r="O263" s="138"/>
    </row>
    <row r="264" spans="2:15" s="3" customFormat="1" ht="15" customHeight="1" x14ac:dyDescent="0.3">
      <c r="B264" s="57" t="s">
        <v>917</v>
      </c>
      <c r="C264" s="53" t="s">
        <v>915</v>
      </c>
      <c r="D264" s="53" t="s">
        <v>918</v>
      </c>
      <c r="E264" s="11">
        <v>36585.33</v>
      </c>
      <c r="F264" s="50"/>
      <c r="G264" s="50"/>
      <c r="H264" s="13"/>
      <c r="I264" s="13"/>
      <c r="J264" s="13"/>
      <c r="K264" s="54">
        <f t="shared" si="4"/>
        <v>36585.33</v>
      </c>
      <c r="L264" s="160"/>
      <c r="M264" s="55"/>
      <c r="N264" s="218"/>
      <c r="O264" s="138"/>
    </row>
    <row r="265" spans="2:15" s="3" customFormat="1" ht="15" customHeight="1" x14ac:dyDescent="0.3">
      <c r="B265" s="57" t="s">
        <v>919</v>
      </c>
      <c r="C265" s="53" t="s">
        <v>915</v>
      </c>
      <c r="D265" s="53" t="s">
        <v>920</v>
      </c>
      <c r="E265" s="11">
        <v>557718.32999999996</v>
      </c>
      <c r="F265" s="50"/>
      <c r="G265" s="50"/>
      <c r="H265" s="13"/>
      <c r="I265" s="13"/>
      <c r="J265" s="13"/>
      <c r="K265" s="54">
        <f t="shared" si="4"/>
        <v>557718.32999999996</v>
      </c>
      <c r="L265" s="160"/>
      <c r="M265" s="55"/>
      <c r="N265" s="218"/>
      <c r="O265" s="138"/>
    </row>
    <row r="266" spans="2:15" s="3" customFormat="1" ht="15" customHeight="1" x14ac:dyDescent="0.3">
      <c r="B266" s="57" t="s">
        <v>921</v>
      </c>
      <c r="C266" s="53" t="s">
        <v>915</v>
      </c>
      <c r="D266" s="53" t="s">
        <v>922</v>
      </c>
      <c r="E266" s="11">
        <v>89694.91</v>
      </c>
      <c r="F266" s="50"/>
      <c r="G266" s="50"/>
      <c r="H266" s="13"/>
      <c r="I266" s="13"/>
      <c r="J266" s="13"/>
      <c r="K266" s="54">
        <f t="shared" si="4"/>
        <v>89694.91</v>
      </c>
      <c r="L266" s="160"/>
      <c r="M266" s="55"/>
      <c r="N266" s="218"/>
      <c r="O266" s="138"/>
    </row>
    <row r="267" spans="2:15" s="3" customFormat="1" ht="15" customHeight="1" x14ac:dyDescent="0.3">
      <c r="B267" s="57" t="s">
        <v>923</v>
      </c>
      <c r="C267" s="53" t="s">
        <v>915</v>
      </c>
      <c r="D267" s="53" t="s">
        <v>924</v>
      </c>
      <c r="E267" s="11">
        <v>63157.99</v>
      </c>
      <c r="F267" s="50"/>
      <c r="G267" s="50"/>
      <c r="H267" s="13"/>
      <c r="I267" s="13"/>
      <c r="J267" s="13"/>
      <c r="K267" s="54">
        <f t="shared" si="4"/>
        <v>63157.99</v>
      </c>
      <c r="L267" s="160"/>
      <c r="M267" s="55"/>
      <c r="N267" s="218"/>
      <c r="O267" s="138"/>
    </row>
    <row r="268" spans="2:15" s="3" customFormat="1" ht="15" customHeight="1" x14ac:dyDescent="0.3">
      <c r="B268" s="57" t="s">
        <v>925</v>
      </c>
      <c r="C268" s="53" t="s">
        <v>915</v>
      </c>
      <c r="D268" s="53" t="s">
        <v>926</v>
      </c>
      <c r="E268" s="11">
        <v>106931.33</v>
      </c>
      <c r="F268" s="50"/>
      <c r="G268" s="50"/>
      <c r="H268" s="13"/>
      <c r="I268" s="13"/>
      <c r="J268" s="13"/>
      <c r="K268" s="54">
        <f t="shared" si="4"/>
        <v>106931.33</v>
      </c>
      <c r="L268" s="160"/>
      <c r="M268" s="55"/>
      <c r="N268" s="218"/>
      <c r="O268" s="138"/>
    </row>
    <row r="269" spans="2:15" s="3" customFormat="1" ht="15" customHeight="1" x14ac:dyDescent="0.3">
      <c r="B269" s="57" t="s">
        <v>927</v>
      </c>
      <c r="C269" s="53" t="s">
        <v>915</v>
      </c>
      <c r="D269" s="53" t="s">
        <v>928</v>
      </c>
      <c r="E269" s="11">
        <v>17584.46</v>
      </c>
      <c r="F269" s="50"/>
      <c r="G269" s="50"/>
      <c r="H269" s="13"/>
      <c r="I269" s="13"/>
      <c r="J269" s="13"/>
      <c r="K269" s="54">
        <f t="shared" si="4"/>
        <v>17584.46</v>
      </c>
      <c r="L269" s="160"/>
      <c r="M269" s="55"/>
      <c r="N269" s="218"/>
      <c r="O269" s="138"/>
    </row>
    <row r="270" spans="2:15" s="3" customFormat="1" ht="15" customHeight="1" x14ac:dyDescent="0.3">
      <c r="B270" s="57" t="s">
        <v>929</v>
      </c>
      <c r="C270" s="53" t="s">
        <v>915</v>
      </c>
      <c r="D270" s="53" t="s">
        <v>930</v>
      </c>
      <c r="E270" s="11">
        <v>12917.9</v>
      </c>
      <c r="F270" s="50"/>
      <c r="G270" s="50"/>
      <c r="H270" s="13"/>
      <c r="I270" s="13"/>
      <c r="J270" s="13"/>
      <c r="K270" s="54">
        <f t="shared" si="4"/>
        <v>12917.9</v>
      </c>
      <c r="L270" s="160"/>
      <c r="M270" s="55"/>
      <c r="N270" s="218"/>
      <c r="O270" s="138"/>
    </row>
    <row r="271" spans="2:15" s="3" customFormat="1" ht="15" customHeight="1" x14ac:dyDescent="0.3">
      <c r="B271" s="57" t="s">
        <v>931</v>
      </c>
      <c r="C271" s="53" t="s">
        <v>915</v>
      </c>
      <c r="D271" s="53" t="s">
        <v>932</v>
      </c>
      <c r="E271" s="11">
        <v>16765.439999999999</v>
      </c>
      <c r="F271" s="50"/>
      <c r="G271" s="50"/>
      <c r="H271" s="13"/>
      <c r="I271" s="13"/>
      <c r="J271" s="13"/>
      <c r="K271" s="54">
        <f t="shared" si="4"/>
        <v>16765.439999999999</v>
      </c>
      <c r="L271" s="160"/>
      <c r="M271" s="55"/>
      <c r="N271" s="218"/>
      <c r="O271" s="138"/>
    </row>
    <row r="272" spans="2:15" s="3" customFormat="1" ht="15" customHeight="1" x14ac:dyDescent="0.3">
      <c r="B272" s="57" t="s">
        <v>933</v>
      </c>
      <c r="C272" s="53" t="s">
        <v>915</v>
      </c>
      <c r="D272" s="53" t="s">
        <v>934</v>
      </c>
      <c r="E272" s="11">
        <v>94130.23</v>
      </c>
      <c r="F272" s="50"/>
      <c r="G272" s="50"/>
      <c r="H272" s="13"/>
      <c r="I272" s="13"/>
      <c r="J272" s="13"/>
      <c r="K272" s="54">
        <f t="shared" si="4"/>
        <v>94130.23</v>
      </c>
      <c r="L272" s="160"/>
      <c r="M272" s="55"/>
      <c r="N272" s="218"/>
      <c r="O272" s="138"/>
    </row>
    <row r="273" spans="2:15" s="3" customFormat="1" ht="15" customHeight="1" x14ac:dyDescent="0.3">
      <c r="B273" s="57" t="s">
        <v>935</v>
      </c>
      <c r="C273" s="53" t="s">
        <v>915</v>
      </c>
      <c r="D273" s="53" t="s">
        <v>936</v>
      </c>
      <c r="E273" s="11">
        <v>37502.04</v>
      </c>
      <c r="F273" s="50"/>
      <c r="G273" s="50"/>
      <c r="H273" s="13"/>
      <c r="I273" s="13"/>
      <c r="J273" s="13"/>
      <c r="K273" s="54">
        <f t="shared" si="4"/>
        <v>37502.04</v>
      </c>
      <c r="L273" s="160"/>
      <c r="M273" s="55"/>
      <c r="N273" s="218"/>
      <c r="O273" s="138"/>
    </row>
    <row r="274" spans="2:15" s="3" customFormat="1" ht="15" customHeight="1" x14ac:dyDescent="0.3">
      <c r="B274" s="57" t="s">
        <v>937</v>
      </c>
      <c r="C274" s="53" t="s">
        <v>915</v>
      </c>
      <c r="D274" s="53" t="s">
        <v>938</v>
      </c>
      <c r="E274" s="11">
        <v>64235.72</v>
      </c>
      <c r="F274" s="50"/>
      <c r="G274" s="50"/>
      <c r="H274" s="13"/>
      <c r="I274" s="13"/>
      <c r="J274" s="13"/>
      <c r="K274" s="54">
        <f t="shared" si="4"/>
        <v>64235.72</v>
      </c>
      <c r="L274" s="160"/>
      <c r="M274" s="55"/>
      <c r="N274" s="218"/>
      <c r="O274" s="138"/>
    </row>
    <row r="275" spans="2:15" s="3" customFormat="1" ht="15" customHeight="1" x14ac:dyDescent="0.3">
      <c r="B275" s="57" t="s">
        <v>939</v>
      </c>
      <c r="C275" s="53" t="s">
        <v>915</v>
      </c>
      <c r="D275" s="53" t="s">
        <v>940</v>
      </c>
      <c r="E275" s="11">
        <v>71924.899999999994</v>
      </c>
      <c r="F275" s="50"/>
      <c r="G275" s="50"/>
      <c r="H275" s="13"/>
      <c r="I275" s="13"/>
      <c r="J275" s="13"/>
      <c r="K275" s="54">
        <f t="shared" si="4"/>
        <v>71924.899999999994</v>
      </c>
      <c r="L275" s="160"/>
      <c r="M275" s="55"/>
      <c r="N275" s="218"/>
      <c r="O275" s="138"/>
    </row>
    <row r="276" spans="2:15" s="3" customFormat="1" ht="15" customHeight="1" x14ac:dyDescent="0.3">
      <c r="B276" s="57" t="s">
        <v>941</v>
      </c>
      <c r="C276" s="53" t="s">
        <v>915</v>
      </c>
      <c r="D276" s="53" t="s">
        <v>942</v>
      </c>
      <c r="E276" s="11">
        <v>45316.09</v>
      </c>
      <c r="F276" s="50"/>
      <c r="G276" s="50"/>
      <c r="H276" s="13"/>
      <c r="I276" s="13"/>
      <c r="J276" s="13"/>
      <c r="K276" s="54">
        <f t="shared" si="4"/>
        <v>45316.09</v>
      </c>
      <c r="L276" s="160"/>
      <c r="M276" s="55"/>
      <c r="N276" s="218"/>
      <c r="O276" s="138"/>
    </row>
    <row r="277" spans="2:15" s="3" customFormat="1" ht="15" customHeight="1" x14ac:dyDescent="0.3">
      <c r="B277" s="57" t="s">
        <v>943</v>
      </c>
      <c r="C277" s="53" t="s">
        <v>915</v>
      </c>
      <c r="D277" s="53" t="s">
        <v>944</v>
      </c>
      <c r="E277" s="11">
        <v>14039.79</v>
      </c>
      <c r="F277" s="50"/>
      <c r="G277" s="50"/>
      <c r="H277" s="13"/>
      <c r="I277" s="13"/>
      <c r="J277" s="13"/>
      <c r="K277" s="54">
        <f t="shared" si="4"/>
        <v>14039.79</v>
      </c>
      <c r="L277" s="160"/>
      <c r="M277" s="55"/>
      <c r="N277" s="218"/>
      <c r="O277" s="138"/>
    </row>
    <row r="278" spans="2:15" s="3" customFormat="1" ht="15" customHeight="1" x14ac:dyDescent="0.3">
      <c r="B278" s="57" t="s">
        <v>945</v>
      </c>
      <c r="C278" s="53" t="s">
        <v>915</v>
      </c>
      <c r="D278" s="53" t="s">
        <v>946</v>
      </c>
      <c r="E278" s="11">
        <v>35240.99</v>
      </c>
      <c r="F278" s="50"/>
      <c r="G278" s="50"/>
      <c r="H278" s="13"/>
      <c r="I278" s="13"/>
      <c r="J278" s="13"/>
      <c r="K278" s="54">
        <f t="shared" si="4"/>
        <v>35240.99</v>
      </c>
      <c r="L278" s="160"/>
      <c r="M278" s="55"/>
      <c r="N278" s="218"/>
      <c r="O278" s="138"/>
    </row>
    <row r="279" spans="2:15" s="3" customFormat="1" ht="15" customHeight="1" x14ac:dyDescent="0.3">
      <c r="B279" s="57" t="s">
        <v>947</v>
      </c>
      <c r="C279" s="53" t="s">
        <v>915</v>
      </c>
      <c r="D279" s="53" t="s">
        <v>948</v>
      </c>
      <c r="E279" s="11">
        <v>6903.29</v>
      </c>
      <c r="F279" s="50"/>
      <c r="G279" s="50"/>
      <c r="H279" s="13"/>
      <c r="I279" s="13"/>
      <c r="J279" s="13"/>
      <c r="K279" s="54">
        <f t="shared" si="4"/>
        <v>6903.29</v>
      </c>
      <c r="L279" s="160"/>
      <c r="M279" s="55"/>
      <c r="N279" s="218"/>
      <c r="O279" s="138"/>
    </row>
    <row r="280" spans="2:15" s="3" customFormat="1" ht="15" customHeight="1" x14ac:dyDescent="0.3">
      <c r="B280" s="57" t="s">
        <v>949</v>
      </c>
      <c r="C280" s="53" t="s">
        <v>915</v>
      </c>
      <c r="D280" s="53" t="s">
        <v>950</v>
      </c>
      <c r="E280" s="11">
        <v>3469.9</v>
      </c>
      <c r="F280" s="50"/>
      <c r="G280" s="50"/>
      <c r="H280" s="13"/>
      <c r="I280" s="13"/>
      <c r="J280" s="13"/>
      <c r="K280" s="54">
        <f t="shared" si="4"/>
        <v>3469.9</v>
      </c>
      <c r="L280" s="160"/>
      <c r="M280" s="55"/>
      <c r="N280" s="218"/>
      <c r="O280" s="138"/>
    </row>
    <row r="281" spans="2:15" s="3" customFormat="1" ht="15" customHeight="1" x14ac:dyDescent="0.3">
      <c r="B281" s="57" t="s">
        <v>951</v>
      </c>
      <c r="C281" s="53" t="s">
        <v>915</v>
      </c>
      <c r="D281" s="53" t="s">
        <v>952</v>
      </c>
      <c r="E281" s="11">
        <v>32246.04</v>
      </c>
      <c r="F281" s="50"/>
      <c r="G281" s="50"/>
      <c r="H281" s="13"/>
      <c r="I281" s="13"/>
      <c r="J281" s="13"/>
      <c r="K281" s="54">
        <f t="shared" si="4"/>
        <v>32246.04</v>
      </c>
      <c r="L281" s="160"/>
      <c r="M281" s="55"/>
      <c r="N281" s="218"/>
      <c r="O281" s="138"/>
    </row>
    <row r="282" spans="2:15" s="3" customFormat="1" ht="15" customHeight="1" x14ac:dyDescent="0.3">
      <c r="B282" s="57" t="s">
        <v>953</v>
      </c>
      <c r="C282" s="53" t="s">
        <v>915</v>
      </c>
      <c r="D282" s="53" t="s">
        <v>954</v>
      </c>
      <c r="E282" s="11">
        <v>37596.33</v>
      </c>
      <c r="F282" s="50"/>
      <c r="G282" s="50"/>
      <c r="H282" s="13"/>
      <c r="I282" s="13"/>
      <c r="J282" s="13"/>
      <c r="K282" s="54">
        <f t="shared" si="4"/>
        <v>37596.33</v>
      </c>
      <c r="L282" s="160"/>
      <c r="M282" s="55"/>
      <c r="N282" s="218"/>
      <c r="O282" s="138"/>
    </row>
    <row r="283" spans="2:15" s="3" customFormat="1" ht="14.4" x14ac:dyDescent="0.3">
      <c r="B283" s="57" t="s">
        <v>955</v>
      </c>
      <c r="C283" s="53" t="s">
        <v>956</v>
      </c>
      <c r="D283" s="53" t="s">
        <v>957</v>
      </c>
      <c r="E283" s="11">
        <v>367.66</v>
      </c>
      <c r="F283" s="50"/>
      <c r="G283" s="50"/>
      <c r="H283" s="13"/>
      <c r="I283" s="13"/>
      <c r="J283" s="13"/>
      <c r="K283" s="11">
        <f t="shared" si="4"/>
        <v>367.66</v>
      </c>
      <c r="L283" s="155"/>
      <c r="N283" s="218"/>
      <c r="O283" s="138"/>
    </row>
    <row r="284" spans="2:15" s="3" customFormat="1" ht="15" customHeight="1" x14ac:dyDescent="0.3">
      <c r="B284" s="57" t="s">
        <v>958</v>
      </c>
      <c r="C284" s="53" t="s">
        <v>956</v>
      </c>
      <c r="D284" s="53" t="s">
        <v>959</v>
      </c>
      <c r="E284" s="11">
        <v>586.17999999999995</v>
      </c>
      <c r="F284" s="50"/>
      <c r="G284" s="50"/>
      <c r="H284" s="13"/>
      <c r="I284" s="13"/>
      <c r="J284" s="13"/>
      <c r="K284" s="54">
        <f t="shared" si="4"/>
        <v>586.17999999999995</v>
      </c>
      <c r="L284" s="160"/>
      <c r="M284" s="55"/>
      <c r="N284" s="218"/>
      <c r="O284" s="138"/>
    </row>
    <row r="285" spans="2:15" s="3" customFormat="1" ht="15" customHeight="1" x14ac:dyDescent="0.3">
      <c r="B285" s="57" t="s">
        <v>960</v>
      </c>
      <c r="C285" s="53" t="s">
        <v>956</v>
      </c>
      <c r="D285" s="53" t="s">
        <v>961</v>
      </c>
      <c r="E285" s="11">
        <v>9063.3799999999992</v>
      </c>
      <c r="F285" s="50"/>
      <c r="G285" s="50"/>
      <c r="H285" s="13"/>
      <c r="I285" s="13"/>
      <c r="J285" s="13"/>
      <c r="K285" s="54">
        <f t="shared" si="4"/>
        <v>9063.3799999999992</v>
      </c>
      <c r="L285" s="160"/>
      <c r="M285" s="55"/>
      <c r="N285" s="218"/>
      <c r="O285" s="138"/>
    </row>
    <row r="286" spans="2:15" s="3" customFormat="1" ht="15" customHeight="1" x14ac:dyDescent="0.3">
      <c r="B286" s="57" t="s">
        <v>962</v>
      </c>
      <c r="C286" s="53" t="s">
        <v>956</v>
      </c>
      <c r="D286" s="53" t="s">
        <v>963</v>
      </c>
      <c r="E286" s="11">
        <v>1422.84</v>
      </c>
      <c r="F286" s="50"/>
      <c r="G286" s="50"/>
      <c r="H286" s="13"/>
      <c r="I286" s="13"/>
      <c r="J286" s="13"/>
      <c r="K286" s="54">
        <f t="shared" si="4"/>
        <v>1422.84</v>
      </c>
      <c r="L286" s="160"/>
      <c r="M286" s="55"/>
      <c r="N286" s="218"/>
      <c r="O286" s="138"/>
    </row>
    <row r="287" spans="2:15" s="3" customFormat="1" ht="15" customHeight="1" x14ac:dyDescent="0.3">
      <c r="B287" s="57" t="s">
        <v>964</v>
      </c>
      <c r="C287" s="53" t="s">
        <v>956</v>
      </c>
      <c r="D287" s="53" t="s">
        <v>965</v>
      </c>
      <c r="E287" s="11">
        <v>1009.31</v>
      </c>
      <c r="F287" s="50"/>
      <c r="G287" s="50"/>
      <c r="H287" s="13"/>
      <c r="I287" s="13"/>
      <c r="J287" s="13"/>
      <c r="K287" s="54">
        <f t="shared" si="4"/>
        <v>1009.31</v>
      </c>
      <c r="L287" s="160"/>
      <c r="M287" s="55"/>
      <c r="N287" s="218"/>
      <c r="O287" s="138"/>
    </row>
    <row r="288" spans="2:15" s="3" customFormat="1" ht="15" customHeight="1" x14ac:dyDescent="0.3">
      <c r="B288" s="57" t="s">
        <v>966</v>
      </c>
      <c r="C288" s="53" t="s">
        <v>956</v>
      </c>
      <c r="D288" s="53" t="s">
        <v>967</v>
      </c>
      <c r="E288" s="11">
        <v>1719.76</v>
      </c>
      <c r="F288" s="50"/>
      <c r="G288" s="50"/>
      <c r="H288" s="13"/>
      <c r="I288" s="13"/>
      <c r="J288" s="13"/>
      <c r="K288" s="54">
        <f t="shared" si="4"/>
        <v>1719.76</v>
      </c>
      <c r="L288" s="160"/>
      <c r="M288" s="55"/>
      <c r="N288" s="218"/>
      <c r="O288" s="138"/>
    </row>
    <row r="289" spans="2:15" s="3" customFormat="1" ht="15" customHeight="1" x14ac:dyDescent="0.3">
      <c r="B289" s="57" t="s">
        <v>968</v>
      </c>
      <c r="C289" s="53" t="s">
        <v>956</v>
      </c>
      <c r="D289" s="53" t="s">
        <v>969</v>
      </c>
      <c r="E289" s="11">
        <v>282.51</v>
      </c>
      <c r="F289" s="50"/>
      <c r="G289" s="50"/>
      <c r="H289" s="13"/>
      <c r="I289" s="13"/>
      <c r="J289" s="13"/>
      <c r="K289" s="54">
        <f t="shared" si="4"/>
        <v>282.51</v>
      </c>
      <c r="L289" s="160"/>
      <c r="M289" s="55"/>
      <c r="N289" s="218"/>
      <c r="O289" s="138"/>
    </row>
    <row r="290" spans="2:15" s="3" customFormat="1" ht="15" customHeight="1" x14ac:dyDescent="0.3">
      <c r="B290" s="57" t="s">
        <v>970</v>
      </c>
      <c r="C290" s="53" t="s">
        <v>956</v>
      </c>
      <c r="D290" s="53" t="s">
        <v>971</v>
      </c>
      <c r="E290" s="11">
        <v>207.45</v>
      </c>
      <c r="F290" s="50"/>
      <c r="G290" s="50"/>
      <c r="H290" s="13"/>
      <c r="I290" s="13"/>
      <c r="J290" s="13"/>
      <c r="K290" s="54">
        <f t="shared" si="4"/>
        <v>207.45</v>
      </c>
      <c r="L290" s="160"/>
      <c r="M290" s="55"/>
      <c r="N290" s="218"/>
      <c r="O290" s="138"/>
    </row>
    <row r="291" spans="2:15" s="3" customFormat="1" ht="15" customHeight="1" x14ac:dyDescent="0.3">
      <c r="B291" s="57" t="s">
        <v>972</v>
      </c>
      <c r="C291" s="53" t="s">
        <v>956</v>
      </c>
      <c r="D291" s="53" t="s">
        <v>973</v>
      </c>
      <c r="E291" s="11">
        <v>267.56</v>
      </c>
      <c r="F291" s="50"/>
      <c r="G291" s="50"/>
      <c r="H291" s="13"/>
      <c r="I291" s="13"/>
      <c r="J291" s="13"/>
      <c r="K291" s="54">
        <f t="shared" si="4"/>
        <v>267.56</v>
      </c>
      <c r="L291" s="160"/>
      <c r="M291" s="55"/>
      <c r="N291" s="218"/>
      <c r="O291" s="138"/>
    </row>
    <row r="292" spans="2:15" s="3" customFormat="1" ht="15" customHeight="1" x14ac:dyDescent="0.3">
      <c r="B292" s="57" t="s">
        <v>974</v>
      </c>
      <c r="C292" s="53" t="s">
        <v>956</v>
      </c>
      <c r="D292" s="53" t="s">
        <v>975</v>
      </c>
      <c r="E292" s="11">
        <v>1594.41</v>
      </c>
      <c r="F292" s="50"/>
      <c r="G292" s="50"/>
      <c r="H292" s="13"/>
      <c r="I292" s="13"/>
      <c r="J292" s="13"/>
      <c r="K292" s="54">
        <f t="shared" si="4"/>
        <v>1594.41</v>
      </c>
      <c r="L292" s="160"/>
      <c r="M292" s="55"/>
      <c r="N292" s="218"/>
      <c r="O292" s="138"/>
    </row>
    <row r="293" spans="2:15" s="3" customFormat="1" ht="15" customHeight="1" x14ac:dyDescent="0.3">
      <c r="B293" s="57" t="s">
        <v>976</v>
      </c>
      <c r="C293" s="53" t="s">
        <v>956</v>
      </c>
      <c r="D293" s="53" t="s">
        <v>977</v>
      </c>
      <c r="E293" s="11">
        <v>594.77</v>
      </c>
      <c r="F293" s="50"/>
      <c r="G293" s="50"/>
      <c r="H293" s="13"/>
      <c r="I293" s="13"/>
      <c r="J293" s="13"/>
      <c r="K293" s="54">
        <f t="shared" si="4"/>
        <v>594.77</v>
      </c>
      <c r="L293" s="160"/>
      <c r="M293" s="55"/>
      <c r="N293" s="218"/>
      <c r="O293" s="138"/>
    </row>
    <row r="294" spans="2:15" s="3" customFormat="1" ht="15" customHeight="1" x14ac:dyDescent="0.3">
      <c r="B294" s="57" t="s">
        <v>978</v>
      </c>
      <c r="C294" s="53" t="s">
        <v>956</v>
      </c>
      <c r="D294" s="53" t="s">
        <v>979</v>
      </c>
      <c r="E294" s="215">
        <v>4479.82</v>
      </c>
      <c r="F294" s="50"/>
      <c r="G294" s="50"/>
      <c r="H294" s="13"/>
      <c r="I294" s="13"/>
      <c r="J294" s="13"/>
      <c r="K294" s="54">
        <f t="shared" si="4"/>
        <v>4479.82</v>
      </c>
      <c r="L294" s="160"/>
      <c r="M294" s="55"/>
      <c r="N294" s="218"/>
      <c r="O294" s="138"/>
    </row>
    <row r="295" spans="2:15" s="3" customFormat="1" ht="15" customHeight="1" x14ac:dyDescent="0.3">
      <c r="B295" s="57" t="s">
        <v>980</v>
      </c>
      <c r="C295" s="53" t="s">
        <v>956</v>
      </c>
      <c r="D295" s="53" t="s">
        <v>981</v>
      </c>
      <c r="E295" s="11">
        <v>1077.82</v>
      </c>
      <c r="F295" s="50"/>
      <c r="G295" s="50"/>
      <c r="H295" s="13"/>
      <c r="I295" s="13"/>
      <c r="J295" s="13"/>
      <c r="K295" s="54">
        <f t="shared" si="4"/>
        <v>1077.82</v>
      </c>
      <c r="L295" s="160"/>
      <c r="M295" s="55"/>
      <c r="N295" s="218"/>
      <c r="O295" s="138"/>
    </row>
    <row r="296" spans="2:15" s="3" customFormat="1" ht="15" customHeight="1" x14ac:dyDescent="0.3">
      <c r="B296" s="57" t="s">
        <v>982</v>
      </c>
      <c r="C296" s="53" t="s">
        <v>956</v>
      </c>
      <c r="D296" s="53" t="s">
        <v>983</v>
      </c>
      <c r="E296" s="11">
        <v>1300.1099999999999</v>
      </c>
      <c r="F296" s="50"/>
      <c r="G296" s="50"/>
      <c r="H296" s="13"/>
      <c r="I296" s="13"/>
      <c r="J296" s="13"/>
      <c r="K296" s="54">
        <f t="shared" si="4"/>
        <v>1300.1099999999999</v>
      </c>
      <c r="L296" s="160"/>
      <c r="M296" s="55"/>
      <c r="N296" s="218"/>
      <c r="O296" s="138"/>
    </row>
    <row r="297" spans="2:15" s="3" customFormat="1" ht="15" customHeight="1" x14ac:dyDescent="0.3">
      <c r="B297" s="57" t="s">
        <v>984</v>
      </c>
      <c r="C297" s="53" t="s">
        <v>956</v>
      </c>
      <c r="D297" s="53" t="s">
        <v>985</v>
      </c>
      <c r="E297" s="11">
        <v>767.04</v>
      </c>
      <c r="F297" s="50"/>
      <c r="G297" s="50"/>
      <c r="H297" s="13"/>
      <c r="I297" s="13"/>
      <c r="J297" s="13"/>
      <c r="K297" s="54">
        <f t="shared" si="4"/>
        <v>767.04</v>
      </c>
      <c r="L297" s="160"/>
      <c r="M297" s="55"/>
      <c r="N297" s="218"/>
      <c r="O297" s="138"/>
    </row>
    <row r="298" spans="2:15" s="3" customFormat="1" ht="15" customHeight="1" x14ac:dyDescent="0.3">
      <c r="B298" s="57" t="s">
        <v>986</v>
      </c>
      <c r="C298" s="53" t="s">
        <v>956</v>
      </c>
      <c r="D298" s="53" t="s">
        <v>987</v>
      </c>
      <c r="E298" s="11">
        <v>226.05</v>
      </c>
      <c r="F298" s="50"/>
      <c r="G298" s="50"/>
      <c r="H298" s="13"/>
      <c r="I298" s="13"/>
      <c r="J298" s="13"/>
      <c r="K298" s="54">
        <f t="shared" si="4"/>
        <v>226.05</v>
      </c>
      <c r="L298" s="160"/>
      <c r="M298" s="55"/>
      <c r="N298" s="218"/>
      <c r="O298" s="138"/>
    </row>
    <row r="299" spans="2:15" s="3" customFormat="1" ht="15" customHeight="1" x14ac:dyDescent="0.3">
      <c r="B299" s="57" t="s">
        <v>988</v>
      </c>
      <c r="C299" s="53" t="s">
        <v>956</v>
      </c>
      <c r="D299" s="53" t="s">
        <v>989</v>
      </c>
      <c r="E299" s="11">
        <v>641.47</v>
      </c>
      <c r="F299" s="50"/>
      <c r="G299" s="50"/>
      <c r="H299" s="13"/>
      <c r="I299" s="13"/>
      <c r="J299" s="13"/>
      <c r="K299" s="54">
        <f t="shared" si="4"/>
        <v>641.47</v>
      </c>
      <c r="L299" s="160"/>
      <c r="M299" s="55"/>
      <c r="N299" s="218"/>
      <c r="O299" s="138"/>
    </row>
    <row r="300" spans="2:15" s="3" customFormat="1" ht="15" customHeight="1" x14ac:dyDescent="0.3">
      <c r="B300" s="57" t="s">
        <v>990</v>
      </c>
      <c r="C300" s="53" t="s">
        <v>956</v>
      </c>
      <c r="D300" s="53" t="s">
        <v>991</v>
      </c>
      <c r="E300" s="11">
        <v>186.12</v>
      </c>
      <c r="F300" s="50"/>
      <c r="G300" s="50"/>
      <c r="H300" s="13"/>
      <c r="I300" s="13"/>
      <c r="J300" s="13"/>
      <c r="K300" s="54">
        <f t="shared" si="4"/>
        <v>186.12</v>
      </c>
      <c r="L300" s="160"/>
      <c r="M300" s="55"/>
      <c r="N300" s="218"/>
      <c r="O300" s="138"/>
    </row>
    <row r="301" spans="2:15" s="3" customFormat="1" ht="15" customHeight="1" x14ac:dyDescent="0.3">
      <c r="B301" s="57" t="s">
        <v>992</v>
      </c>
      <c r="C301" s="53" t="s">
        <v>956</v>
      </c>
      <c r="D301" s="53" t="s">
        <v>993</v>
      </c>
      <c r="E301" s="11">
        <v>55.86</v>
      </c>
      <c r="F301" s="50"/>
      <c r="G301" s="50"/>
      <c r="H301" s="13"/>
      <c r="I301" s="13"/>
      <c r="J301" s="13"/>
      <c r="K301" s="54">
        <f t="shared" si="4"/>
        <v>55.86</v>
      </c>
      <c r="L301" s="160"/>
      <c r="M301" s="55"/>
      <c r="N301" s="218"/>
      <c r="O301" s="138"/>
    </row>
    <row r="302" spans="2:15" s="3" customFormat="1" ht="15" customHeight="1" x14ac:dyDescent="0.3">
      <c r="B302" s="57" t="s">
        <v>994</v>
      </c>
      <c r="C302" s="53" t="s">
        <v>956</v>
      </c>
      <c r="D302" s="53" t="s">
        <v>995</v>
      </c>
      <c r="E302" s="11">
        <v>518.63</v>
      </c>
      <c r="F302" s="50"/>
      <c r="G302" s="50"/>
      <c r="H302" s="13"/>
      <c r="I302" s="13"/>
      <c r="J302" s="13"/>
      <c r="K302" s="54">
        <f t="shared" si="4"/>
        <v>518.63</v>
      </c>
      <c r="L302" s="160"/>
      <c r="M302" s="55"/>
      <c r="N302" s="218"/>
      <c r="O302" s="138"/>
    </row>
    <row r="303" spans="2:15" s="3" customFormat="1" ht="15" customHeight="1" x14ac:dyDescent="0.3">
      <c r="B303" s="57" t="s">
        <v>996</v>
      </c>
      <c r="C303" s="53" t="s">
        <v>956</v>
      </c>
      <c r="D303" s="53" t="s">
        <v>997</v>
      </c>
      <c r="E303" s="11">
        <v>630.97</v>
      </c>
      <c r="F303" s="50"/>
      <c r="G303" s="50"/>
      <c r="H303" s="13"/>
      <c r="I303" s="13"/>
      <c r="J303" s="13"/>
      <c r="K303" s="54">
        <f t="shared" si="4"/>
        <v>630.97</v>
      </c>
      <c r="L303" s="160"/>
      <c r="M303" s="55"/>
      <c r="N303" s="218"/>
      <c r="O303" s="138"/>
    </row>
    <row r="304" spans="2:15" s="3" customFormat="1" ht="14.4" x14ac:dyDescent="0.3">
      <c r="B304" s="57" t="s">
        <v>998</v>
      </c>
      <c r="C304" s="53" t="s">
        <v>999</v>
      </c>
      <c r="D304" s="53" t="s">
        <v>1000</v>
      </c>
      <c r="E304" s="149">
        <v>48.11</v>
      </c>
      <c r="F304" s="50"/>
      <c r="G304" s="50"/>
      <c r="H304" s="13"/>
      <c r="I304" s="13"/>
      <c r="J304" s="13"/>
      <c r="K304" s="11">
        <f t="shared" si="4"/>
        <v>48.11</v>
      </c>
      <c r="L304" s="155"/>
      <c r="N304" s="218"/>
      <c r="O304" s="138"/>
    </row>
    <row r="305" spans="2:15" s="3" customFormat="1" ht="15" customHeight="1" x14ac:dyDescent="0.3">
      <c r="B305" s="57" t="s">
        <v>1001</v>
      </c>
      <c r="C305" s="53" t="s">
        <v>999</v>
      </c>
      <c r="D305" s="53" t="s">
        <v>1002</v>
      </c>
      <c r="E305" s="149">
        <v>30.18</v>
      </c>
      <c r="F305" s="50"/>
      <c r="G305" s="50"/>
      <c r="H305" s="13"/>
      <c r="I305" s="13"/>
      <c r="J305" s="13"/>
      <c r="K305" s="54">
        <f t="shared" si="4"/>
        <v>30.18</v>
      </c>
      <c r="L305" s="160"/>
      <c r="M305" s="55"/>
      <c r="N305" s="218"/>
      <c r="O305" s="138"/>
    </row>
    <row r="306" spans="2:15" s="3" customFormat="1" ht="15" customHeight="1" x14ac:dyDescent="0.3">
      <c r="B306" s="57" t="s">
        <v>1003</v>
      </c>
      <c r="C306" s="53" t="s">
        <v>999</v>
      </c>
      <c r="D306" s="53" t="s">
        <v>1004</v>
      </c>
      <c r="E306" s="149">
        <v>562.05999999999995</v>
      </c>
      <c r="F306" s="50"/>
      <c r="G306" s="50"/>
      <c r="H306" s="13"/>
      <c r="I306" s="13"/>
      <c r="J306" s="13"/>
      <c r="K306" s="54">
        <f t="shared" si="4"/>
        <v>562.05999999999995</v>
      </c>
      <c r="L306" s="160"/>
      <c r="M306" s="55"/>
      <c r="N306" s="218"/>
      <c r="O306" s="138"/>
    </row>
    <row r="307" spans="2:15" s="3" customFormat="1" ht="15" customHeight="1" x14ac:dyDescent="0.3">
      <c r="B307" s="57" t="s">
        <v>1005</v>
      </c>
      <c r="C307" s="53" t="s">
        <v>999</v>
      </c>
      <c r="D307" s="53" t="s">
        <v>1006</v>
      </c>
      <c r="E307" s="149">
        <v>54.82</v>
      </c>
      <c r="F307" s="50"/>
      <c r="G307" s="50"/>
      <c r="H307" s="13"/>
      <c r="I307" s="13"/>
      <c r="J307" s="13"/>
      <c r="K307" s="54">
        <f t="shared" si="4"/>
        <v>54.82</v>
      </c>
      <c r="L307" s="160"/>
      <c r="M307" s="55"/>
      <c r="N307" s="218"/>
      <c r="O307" s="138"/>
    </row>
    <row r="308" spans="2:15" s="3" customFormat="1" ht="15" customHeight="1" x14ac:dyDescent="0.3">
      <c r="B308" s="57" t="s">
        <v>1007</v>
      </c>
      <c r="C308" s="53" t="s">
        <v>999</v>
      </c>
      <c r="D308" s="53" t="s">
        <v>1008</v>
      </c>
      <c r="E308" s="149">
        <v>76.56</v>
      </c>
      <c r="F308" s="50"/>
      <c r="G308" s="50"/>
      <c r="H308" s="13"/>
      <c r="I308" s="13"/>
      <c r="J308" s="13"/>
      <c r="K308" s="54">
        <f t="shared" si="4"/>
        <v>76.56</v>
      </c>
      <c r="L308" s="160"/>
      <c r="M308" s="55"/>
      <c r="N308" s="218"/>
      <c r="O308" s="138"/>
    </row>
    <row r="309" spans="2:15" s="3" customFormat="1" ht="15" customHeight="1" x14ac:dyDescent="0.3">
      <c r="B309" s="57" t="s">
        <v>1009</v>
      </c>
      <c r="C309" s="53" t="s">
        <v>999</v>
      </c>
      <c r="D309" s="53" t="s">
        <v>1010</v>
      </c>
      <c r="E309" s="149">
        <v>142.65</v>
      </c>
      <c r="F309" s="50"/>
      <c r="G309" s="50"/>
      <c r="H309" s="13"/>
      <c r="I309" s="13"/>
      <c r="J309" s="13"/>
      <c r="K309" s="54">
        <f t="shared" si="4"/>
        <v>142.65</v>
      </c>
      <c r="L309" s="160"/>
      <c r="M309" s="55"/>
      <c r="N309" s="218"/>
      <c r="O309" s="138"/>
    </row>
    <row r="310" spans="2:15" s="3" customFormat="1" ht="15" customHeight="1" x14ac:dyDescent="0.3">
      <c r="B310" s="57" t="s">
        <v>1011</v>
      </c>
      <c r="C310" s="53" t="s">
        <v>999</v>
      </c>
      <c r="D310" s="53" t="s">
        <v>1012</v>
      </c>
      <c r="E310" s="149">
        <v>48.75</v>
      </c>
      <c r="F310" s="50"/>
      <c r="G310" s="50"/>
      <c r="H310" s="13"/>
      <c r="I310" s="13"/>
      <c r="J310" s="13"/>
      <c r="K310" s="54">
        <f t="shared" si="4"/>
        <v>48.75</v>
      </c>
      <c r="L310" s="160"/>
      <c r="M310" s="55"/>
      <c r="N310" s="218"/>
      <c r="O310" s="138"/>
    </row>
    <row r="311" spans="2:15" s="3" customFormat="1" ht="15" customHeight="1" x14ac:dyDescent="0.3">
      <c r="B311" s="57" t="s">
        <v>1013</v>
      </c>
      <c r="C311" s="53" t="s">
        <v>999</v>
      </c>
      <c r="D311" s="53" t="s">
        <v>1014</v>
      </c>
      <c r="E311" s="149">
        <v>16.25</v>
      </c>
      <c r="F311" s="50"/>
      <c r="G311" s="50"/>
      <c r="H311" s="13"/>
      <c r="I311" s="13"/>
      <c r="J311" s="13"/>
      <c r="K311" s="54">
        <f t="shared" si="4"/>
        <v>16.25</v>
      </c>
      <c r="L311" s="160"/>
      <c r="M311" s="55"/>
      <c r="N311" s="218"/>
      <c r="O311" s="138"/>
    </row>
    <row r="312" spans="2:15" s="3" customFormat="1" ht="15" customHeight="1" x14ac:dyDescent="0.3">
      <c r="B312" s="57" t="s">
        <v>1015</v>
      </c>
      <c r="C312" s="53" t="s">
        <v>999</v>
      </c>
      <c r="D312" s="53" t="s">
        <v>1016</v>
      </c>
      <c r="E312" s="149">
        <v>30.98</v>
      </c>
      <c r="F312" s="50"/>
      <c r="G312" s="50"/>
      <c r="H312" s="13"/>
      <c r="I312" s="13"/>
      <c r="J312" s="13"/>
      <c r="K312" s="54">
        <f t="shared" si="4"/>
        <v>30.98</v>
      </c>
      <c r="L312" s="160"/>
      <c r="M312" s="55"/>
      <c r="N312" s="218"/>
      <c r="O312" s="138"/>
    </row>
    <row r="313" spans="2:15" s="3" customFormat="1" ht="15" customHeight="1" x14ac:dyDescent="0.3">
      <c r="B313" s="57" t="s">
        <v>1017</v>
      </c>
      <c r="C313" s="53" t="s">
        <v>999</v>
      </c>
      <c r="D313" s="53" t="s">
        <v>1018</v>
      </c>
      <c r="E313" s="149">
        <v>85.75</v>
      </c>
      <c r="F313" s="50"/>
      <c r="G313" s="50"/>
      <c r="H313" s="13"/>
      <c r="I313" s="13"/>
      <c r="J313" s="13"/>
      <c r="K313" s="54">
        <f t="shared" si="4"/>
        <v>85.75</v>
      </c>
      <c r="L313" s="160"/>
      <c r="M313" s="55"/>
      <c r="N313" s="218"/>
      <c r="O313" s="138"/>
    </row>
    <row r="314" spans="2:15" s="3" customFormat="1" ht="15" customHeight="1" x14ac:dyDescent="0.3">
      <c r="B314" s="57" t="s">
        <v>1019</v>
      </c>
      <c r="C314" s="53" t="s">
        <v>999</v>
      </c>
      <c r="D314" s="53" t="s">
        <v>1020</v>
      </c>
      <c r="E314" s="149">
        <v>40.01</v>
      </c>
      <c r="F314" s="50"/>
      <c r="G314" s="50"/>
      <c r="H314" s="13"/>
      <c r="I314" s="13"/>
      <c r="J314" s="13"/>
      <c r="K314" s="54">
        <f t="shared" si="4"/>
        <v>40.01</v>
      </c>
      <c r="L314" s="160"/>
      <c r="M314" s="55"/>
      <c r="N314" s="218"/>
      <c r="O314" s="138"/>
    </row>
    <row r="315" spans="2:15" s="3" customFormat="1" ht="15" customHeight="1" x14ac:dyDescent="0.3">
      <c r="B315" s="57" t="s">
        <v>1021</v>
      </c>
      <c r="C315" s="53" t="s">
        <v>999</v>
      </c>
      <c r="D315" s="53" t="s">
        <v>1022</v>
      </c>
      <c r="E315" s="214">
        <v>199.71</v>
      </c>
      <c r="F315" s="50"/>
      <c r="G315" s="50"/>
      <c r="H315" s="13"/>
      <c r="I315" s="13"/>
      <c r="J315" s="13"/>
      <c r="K315" s="54">
        <f t="shared" si="4"/>
        <v>199.71</v>
      </c>
      <c r="L315" s="160"/>
      <c r="M315" s="55"/>
      <c r="N315" s="218"/>
      <c r="O315" s="138"/>
    </row>
    <row r="316" spans="2:15" s="3" customFormat="1" ht="15" customHeight="1" x14ac:dyDescent="0.3">
      <c r="B316" s="57" t="s">
        <v>1023</v>
      </c>
      <c r="C316" s="53" t="s">
        <v>999</v>
      </c>
      <c r="D316" s="53" t="s">
        <v>1024</v>
      </c>
      <c r="E316" s="149">
        <v>11.56</v>
      </c>
      <c r="F316" s="50"/>
      <c r="G316" s="50"/>
      <c r="H316" s="13"/>
      <c r="I316" s="13"/>
      <c r="J316" s="13"/>
      <c r="K316" s="54">
        <f t="shared" si="4"/>
        <v>11.56</v>
      </c>
      <c r="L316" s="160"/>
      <c r="M316" s="55"/>
      <c r="N316" s="218"/>
      <c r="O316" s="138"/>
    </row>
    <row r="317" spans="2:15" s="3" customFormat="1" ht="15" customHeight="1" x14ac:dyDescent="0.3">
      <c r="B317" s="57" t="s">
        <v>1025</v>
      </c>
      <c r="C317" s="53" t="s">
        <v>999</v>
      </c>
      <c r="D317" s="53" t="s">
        <v>1026</v>
      </c>
      <c r="E317" s="149">
        <v>57.8</v>
      </c>
      <c r="F317" s="50"/>
      <c r="G317" s="50"/>
      <c r="H317" s="13"/>
      <c r="I317" s="13"/>
      <c r="J317" s="13"/>
      <c r="K317" s="54">
        <f t="shared" si="4"/>
        <v>57.8</v>
      </c>
      <c r="L317" s="160"/>
      <c r="M317" s="55"/>
      <c r="N317" s="218"/>
      <c r="O317" s="138"/>
    </row>
    <row r="318" spans="2:15" s="3" customFormat="1" ht="15" customHeight="1" x14ac:dyDescent="0.3">
      <c r="B318" s="57" t="s">
        <v>1027</v>
      </c>
      <c r="C318" s="53" t="s">
        <v>999</v>
      </c>
      <c r="D318" s="53" t="s">
        <v>1028</v>
      </c>
      <c r="E318" s="149">
        <v>34.68</v>
      </c>
      <c r="F318" s="50"/>
      <c r="G318" s="50"/>
      <c r="H318" s="13"/>
      <c r="I318" s="13"/>
      <c r="J318" s="13"/>
      <c r="K318" s="54">
        <f t="shared" si="4"/>
        <v>34.68</v>
      </c>
      <c r="L318" s="160"/>
      <c r="M318" s="55"/>
      <c r="N318" s="218"/>
      <c r="O318" s="138"/>
    </row>
    <row r="319" spans="2:15" s="3" customFormat="1" ht="15" customHeight="1" x14ac:dyDescent="0.3">
      <c r="B319" s="57" t="s">
        <v>1029</v>
      </c>
      <c r="C319" s="53" t="s">
        <v>999</v>
      </c>
      <c r="D319" s="53" t="s">
        <v>1030</v>
      </c>
      <c r="E319" s="149">
        <v>5.78</v>
      </c>
      <c r="F319" s="50"/>
      <c r="G319" s="50"/>
      <c r="H319" s="13"/>
      <c r="I319" s="13"/>
      <c r="J319" s="13"/>
      <c r="K319" s="54">
        <f t="shared" si="4"/>
        <v>5.78</v>
      </c>
      <c r="L319" s="160"/>
      <c r="M319" s="55"/>
      <c r="N319" s="218"/>
      <c r="O319" s="138"/>
    </row>
    <row r="320" spans="2:15" s="3" customFormat="1" ht="15" customHeight="1" x14ac:dyDescent="0.3">
      <c r="B320" s="57" t="s">
        <v>1031</v>
      </c>
      <c r="C320" s="53" t="s">
        <v>999</v>
      </c>
      <c r="D320" s="53" t="s">
        <v>1032</v>
      </c>
      <c r="E320" s="149">
        <v>17.34</v>
      </c>
      <c r="F320" s="50"/>
      <c r="G320" s="50"/>
      <c r="H320" s="13"/>
      <c r="I320" s="13"/>
      <c r="J320" s="13"/>
      <c r="K320" s="54">
        <f t="shared" si="4"/>
        <v>17.34</v>
      </c>
      <c r="L320" s="160"/>
      <c r="M320" s="55"/>
      <c r="N320" s="218"/>
      <c r="O320" s="138"/>
    </row>
    <row r="321" spans="2:15" s="3" customFormat="1" ht="15" customHeight="1" x14ac:dyDescent="0.3">
      <c r="B321" s="57" t="s">
        <v>1033</v>
      </c>
      <c r="C321" s="53" t="s">
        <v>999</v>
      </c>
      <c r="D321" s="53" t="s">
        <v>1034</v>
      </c>
      <c r="E321" s="149">
        <v>5.78</v>
      </c>
      <c r="F321" s="50"/>
      <c r="G321" s="50"/>
      <c r="H321" s="13"/>
      <c r="I321" s="13"/>
      <c r="J321" s="13"/>
      <c r="K321" s="54">
        <f t="shared" si="4"/>
        <v>5.78</v>
      </c>
      <c r="L321" s="160"/>
      <c r="M321" s="55"/>
      <c r="N321" s="218"/>
      <c r="O321" s="138"/>
    </row>
    <row r="322" spans="2:15" s="3" customFormat="1" ht="15" customHeight="1" x14ac:dyDescent="0.3">
      <c r="B322" s="57" t="s">
        <v>1035</v>
      </c>
      <c r="C322" s="53" t="s">
        <v>999</v>
      </c>
      <c r="D322" s="53" t="s">
        <v>1036</v>
      </c>
      <c r="E322" s="149">
        <v>11.56</v>
      </c>
      <c r="F322" s="50"/>
      <c r="G322" s="50"/>
      <c r="H322" s="13"/>
      <c r="I322" s="13"/>
      <c r="J322" s="13"/>
      <c r="K322" s="54">
        <f t="shared" si="4"/>
        <v>11.56</v>
      </c>
      <c r="L322" s="160"/>
      <c r="M322" s="55"/>
      <c r="N322" s="218"/>
      <c r="O322" s="138"/>
    </row>
    <row r="323" spans="2:15" s="3" customFormat="1" ht="15" customHeight="1" x14ac:dyDescent="0.3">
      <c r="B323" s="57" t="s">
        <v>1037</v>
      </c>
      <c r="C323" s="53" t="s">
        <v>999</v>
      </c>
      <c r="D323" s="53" t="s">
        <v>1038</v>
      </c>
      <c r="E323" s="149">
        <v>11.56</v>
      </c>
      <c r="F323" s="50"/>
      <c r="G323" s="50"/>
      <c r="H323" s="13"/>
      <c r="I323" s="13"/>
      <c r="J323" s="13"/>
      <c r="K323" s="54">
        <f t="shared" si="4"/>
        <v>11.56</v>
      </c>
      <c r="L323" s="160"/>
      <c r="M323" s="55"/>
      <c r="N323" s="218"/>
      <c r="O323" s="138"/>
    </row>
    <row r="324" spans="2:15" s="3" customFormat="1" ht="14.4" x14ac:dyDescent="0.3">
      <c r="B324" s="57" t="s">
        <v>1039</v>
      </c>
      <c r="C324" s="53" t="s">
        <v>1040</v>
      </c>
      <c r="D324" s="53" t="s">
        <v>1041</v>
      </c>
      <c r="E324" s="14">
        <v>2352.65</v>
      </c>
      <c r="F324" s="50"/>
      <c r="G324" s="50"/>
      <c r="H324" s="13"/>
      <c r="I324" s="13"/>
      <c r="J324" s="13"/>
      <c r="K324" s="11">
        <f t="shared" si="4"/>
        <v>2352.65</v>
      </c>
      <c r="L324" s="155"/>
      <c r="N324" s="218"/>
      <c r="O324" s="138"/>
    </row>
    <row r="325" spans="2:15" s="3" customFormat="1" ht="15" customHeight="1" x14ac:dyDescent="0.3">
      <c r="B325" s="57" t="s">
        <v>1042</v>
      </c>
      <c r="C325" s="53" t="s">
        <v>1040</v>
      </c>
      <c r="D325" s="53" t="s">
        <v>1043</v>
      </c>
      <c r="E325" s="14">
        <v>50</v>
      </c>
      <c r="F325" s="50"/>
      <c r="G325" s="50"/>
      <c r="H325" s="13"/>
      <c r="I325" s="13"/>
      <c r="J325" s="13"/>
      <c r="K325" s="54">
        <f t="shared" si="4"/>
        <v>50</v>
      </c>
      <c r="L325" s="160"/>
      <c r="M325" s="55"/>
      <c r="N325" s="218"/>
      <c r="O325" s="138"/>
    </row>
    <row r="326" spans="2:15" s="3" customFormat="1" ht="15" customHeight="1" x14ac:dyDescent="0.3">
      <c r="B326" s="57" t="s">
        <v>1044</v>
      </c>
      <c r="C326" s="53" t="s">
        <v>1040</v>
      </c>
      <c r="D326" s="53" t="s">
        <v>1045</v>
      </c>
      <c r="E326" s="14">
        <v>189</v>
      </c>
      <c r="F326" s="50"/>
      <c r="G326" s="50"/>
      <c r="H326" s="13"/>
      <c r="I326" s="13"/>
      <c r="J326" s="13"/>
      <c r="K326" s="54">
        <f t="shared" si="4"/>
        <v>189</v>
      </c>
      <c r="L326" s="160"/>
      <c r="M326" s="55"/>
      <c r="N326" s="218"/>
      <c r="O326" s="138"/>
    </row>
    <row r="327" spans="2:15" s="3" customFormat="1" ht="15" customHeight="1" x14ac:dyDescent="0.3">
      <c r="B327" s="57" t="s">
        <v>1046</v>
      </c>
      <c r="C327" s="53" t="s">
        <v>1040</v>
      </c>
      <c r="D327" s="53" t="s">
        <v>1047</v>
      </c>
      <c r="E327" s="214">
        <v>1393</v>
      </c>
      <c r="F327" s="50"/>
      <c r="G327" s="50"/>
      <c r="H327" s="13"/>
      <c r="I327" s="13"/>
      <c r="J327" s="13"/>
      <c r="K327" s="54">
        <f t="shared" ref="K327:K390" si="5">SUM(E327:J327)</f>
        <v>1393</v>
      </c>
      <c r="L327" s="160"/>
      <c r="M327" s="55"/>
      <c r="N327" s="218"/>
      <c r="O327" s="138"/>
    </row>
    <row r="328" spans="2:15" s="3" customFormat="1" ht="14.4" x14ac:dyDescent="0.3">
      <c r="B328" s="57" t="s">
        <v>1048</v>
      </c>
      <c r="C328" s="53" t="s">
        <v>1049</v>
      </c>
      <c r="D328" s="53" t="s">
        <v>1050</v>
      </c>
      <c r="E328" s="14">
        <v>19851.96</v>
      </c>
      <c r="F328" s="50"/>
      <c r="G328" s="50"/>
      <c r="H328" s="13"/>
      <c r="I328" s="13"/>
      <c r="J328" s="13"/>
      <c r="K328" s="11">
        <f t="shared" si="5"/>
        <v>19851.96</v>
      </c>
      <c r="L328" s="155"/>
      <c r="N328" s="218"/>
      <c r="O328" s="138"/>
    </row>
    <row r="329" spans="2:15" s="3" customFormat="1" ht="15" customHeight="1" x14ac:dyDescent="0.3">
      <c r="B329" s="57" t="s">
        <v>1051</v>
      </c>
      <c r="C329" s="53" t="s">
        <v>1049</v>
      </c>
      <c r="D329" s="53" t="s">
        <v>1052</v>
      </c>
      <c r="E329" s="14">
        <v>320.05</v>
      </c>
      <c r="F329" s="50"/>
      <c r="G329" s="50"/>
      <c r="H329" s="13"/>
      <c r="I329" s="13"/>
      <c r="J329" s="13"/>
      <c r="K329" s="54">
        <f t="shared" si="5"/>
        <v>320.05</v>
      </c>
      <c r="L329" s="160"/>
      <c r="M329" s="55"/>
      <c r="N329" s="218"/>
      <c r="O329" s="138"/>
    </row>
    <row r="330" spans="2:15" s="3" customFormat="1" ht="15" customHeight="1" x14ac:dyDescent="0.3">
      <c r="B330" s="57" t="s">
        <v>1053</v>
      </c>
      <c r="C330" s="53" t="s">
        <v>1049</v>
      </c>
      <c r="D330" s="53" t="s">
        <v>1054</v>
      </c>
      <c r="E330" s="14">
        <v>31.74</v>
      </c>
      <c r="F330" s="50"/>
      <c r="G330" s="50"/>
      <c r="H330" s="13"/>
      <c r="I330" s="13"/>
      <c r="J330" s="13"/>
      <c r="K330" s="54">
        <f t="shared" si="5"/>
        <v>31.74</v>
      </c>
      <c r="L330" s="160"/>
      <c r="M330" s="55"/>
      <c r="N330" s="218"/>
      <c r="O330" s="138"/>
    </row>
    <row r="331" spans="2:15" s="3" customFormat="1" ht="15" customHeight="1" x14ac:dyDescent="0.3">
      <c r="B331" s="57" t="s">
        <v>1055</v>
      </c>
      <c r="C331" s="53" t="s">
        <v>1049</v>
      </c>
      <c r="D331" s="53" t="s">
        <v>1056</v>
      </c>
      <c r="E331" s="14">
        <v>1888.91</v>
      </c>
      <c r="F331" s="50"/>
      <c r="G331" s="50"/>
      <c r="H331" s="13"/>
      <c r="I331" s="13"/>
      <c r="J331" s="13"/>
      <c r="K331" s="54">
        <f t="shared" si="5"/>
        <v>1888.91</v>
      </c>
      <c r="L331" s="160"/>
      <c r="M331" s="55"/>
      <c r="N331" s="218"/>
      <c r="O331" s="138"/>
    </row>
    <row r="332" spans="2:15" s="3" customFormat="1" ht="15" customHeight="1" x14ac:dyDescent="0.3">
      <c r="B332" s="57" t="s">
        <v>1057</v>
      </c>
      <c r="C332" s="53" t="s">
        <v>1049</v>
      </c>
      <c r="D332" s="53" t="s">
        <v>1058</v>
      </c>
      <c r="E332" s="14">
        <v>30.4</v>
      </c>
      <c r="F332" s="50"/>
      <c r="G332" s="50"/>
      <c r="H332" s="13"/>
      <c r="I332" s="13"/>
      <c r="J332" s="13"/>
      <c r="K332" s="54">
        <f t="shared" si="5"/>
        <v>30.4</v>
      </c>
      <c r="L332" s="160"/>
      <c r="M332" s="55"/>
      <c r="N332" s="218"/>
      <c r="O332" s="138"/>
    </row>
    <row r="333" spans="2:15" s="3" customFormat="1" ht="15" customHeight="1" x14ac:dyDescent="0.3">
      <c r="B333" s="57" t="s">
        <v>1059</v>
      </c>
      <c r="C333" s="53" t="s">
        <v>1049</v>
      </c>
      <c r="D333" s="53" t="s">
        <v>1060</v>
      </c>
      <c r="E333" s="14">
        <v>3.03</v>
      </c>
      <c r="F333" s="50"/>
      <c r="G333" s="50"/>
      <c r="H333" s="13"/>
      <c r="I333" s="13"/>
      <c r="J333" s="13"/>
      <c r="K333" s="54">
        <f t="shared" si="5"/>
        <v>3.03</v>
      </c>
      <c r="L333" s="160"/>
      <c r="M333" s="55"/>
      <c r="N333" s="218"/>
      <c r="O333" s="138"/>
    </row>
    <row r="334" spans="2:15" s="3" customFormat="1" ht="15" customHeight="1" x14ac:dyDescent="0.3">
      <c r="B334" s="57" t="s">
        <v>1061</v>
      </c>
      <c r="C334" s="53" t="s">
        <v>1049</v>
      </c>
      <c r="D334" s="53" t="s">
        <v>1062</v>
      </c>
      <c r="E334" s="14">
        <v>2966.53</v>
      </c>
      <c r="F334" s="50"/>
      <c r="G334" s="50"/>
      <c r="H334" s="13"/>
      <c r="I334" s="13"/>
      <c r="J334" s="13"/>
      <c r="K334" s="54">
        <f t="shared" si="5"/>
        <v>2966.53</v>
      </c>
      <c r="L334" s="160"/>
      <c r="M334" s="55"/>
      <c r="N334" s="218"/>
      <c r="O334" s="138"/>
    </row>
    <row r="335" spans="2:15" s="3" customFormat="1" ht="15" customHeight="1" x14ac:dyDescent="0.3">
      <c r="B335" s="57" t="s">
        <v>1063</v>
      </c>
      <c r="C335" s="53" t="s">
        <v>1049</v>
      </c>
      <c r="D335" s="53" t="s">
        <v>1064</v>
      </c>
      <c r="E335" s="14">
        <v>47.76</v>
      </c>
      <c r="F335" s="50"/>
      <c r="G335" s="50"/>
      <c r="H335" s="13"/>
      <c r="I335" s="13"/>
      <c r="J335" s="13"/>
      <c r="K335" s="54">
        <f t="shared" si="5"/>
        <v>47.76</v>
      </c>
      <c r="L335" s="160"/>
      <c r="M335" s="55"/>
      <c r="N335" s="218"/>
      <c r="O335" s="138"/>
    </row>
    <row r="336" spans="2:15" s="3" customFormat="1" ht="15" customHeight="1" x14ac:dyDescent="0.3">
      <c r="B336" s="57" t="s">
        <v>1065</v>
      </c>
      <c r="C336" s="53" t="s">
        <v>1049</v>
      </c>
      <c r="D336" s="53" t="s">
        <v>1066</v>
      </c>
      <c r="E336" s="14">
        <v>4.75</v>
      </c>
      <c r="F336" s="50"/>
      <c r="G336" s="50"/>
      <c r="H336" s="13"/>
      <c r="I336" s="13"/>
      <c r="J336" s="13"/>
      <c r="K336" s="54">
        <f t="shared" si="5"/>
        <v>4.75</v>
      </c>
      <c r="L336" s="160"/>
      <c r="M336" s="55"/>
      <c r="N336" s="218"/>
      <c r="O336" s="138"/>
    </row>
    <row r="337" spans="2:15" s="3" customFormat="1" ht="15" customHeight="1" x14ac:dyDescent="0.3">
      <c r="B337" s="57" t="s">
        <v>1067</v>
      </c>
      <c r="C337" s="53" t="s">
        <v>1049</v>
      </c>
      <c r="D337" s="53" t="s">
        <v>1068</v>
      </c>
      <c r="E337" s="14">
        <v>1428.8</v>
      </c>
      <c r="F337" s="50"/>
      <c r="G337" s="50"/>
      <c r="H337" s="13"/>
      <c r="I337" s="13"/>
      <c r="J337" s="13"/>
      <c r="K337" s="54">
        <f t="shared" si="5"/>
        <v>1428.8</v>
      </c>
      <c r="L337" s="160"/>
      <c r="M337" s="55"/>
      <c r="N337" s="218"/>
      <c r="O337" s="138"/>
    </row>
    <row r="338" spans="2:15" s="3" customFormat="1" ht="15" customHeight="1" x14ac:dyDescent="0.3">
      <c r="B338" s="57" t="s">
        <v>1069</v>
      </c>
      <c r="C338" s="53" t="s">
        <v>1049</v>
      </c>
      <c r="D338" s="53" t="s">
        <v>1070</v>
      </c>
      <c r="E338" s="14">
        <v>22.99</v>
      </c>
      <c r="F338" s="50"/>
      <c r="G338" s="50"/>
      <c r="H338" s="13"/>
      <c r="I338" s="13"/>
      <c r="J338" s="13"/>
      <c r="K338" s="54">
        <f t="shared" si="5"/>
        <v>22.99</v>
      </c>
      <c r="L338" s="160"/>
      <c r="M338" s="55"/>
      <c r="N338" s="218"/>
      <c r="O338" s="138"/>
    </row>
    <row r="339" spans="2:15" s="3" customFormat="1" ht="15" customHeight="1" x14ac:dyDescent="0.3">
      <c r="B339" s="57" t="s">
        <v>1071</v>
      </c>
      <c r="C339" s="53" t="s">
        <v>1049</v>
      </c>
      <c r="D339" s="53" t="s">
        <v>1072</v>
      </c>
      <c r="E339" s="14">
        <v>2.29</v>
      </c>
      <c r="F339" s="50"/>
      <c r="G339" s="50"/>
      <c r="H339" s="13"/>
      <c r="I339" s="13"/>
      <c r="J339" s="13"/>
      <c r="K339" s="54">
        <f t="shared" si="5"/>
        <v>2.29</v>
      </c>
      <c r="L339" s="160"/>
      <c r="M339" s="55"/>
      <c r="N339" s="218"/>
      <c r="O339" s="138"/>
    </row>
    <row r="340" spans="2:15" s="3" customFormat="1" ht="15" customHeight="1" x14ac:dyDescent="0.3">
      <c r="B340" s="57" t="s">
        <v>1073</v>
      </c>
      <c r="C340" s="53" t="s">
        <v>1049</v>
      </c>
      <c r="D340" s="53" t="s">
        <v>1074</v>
      </c>
      <c r="E340" s="14">
        <v>1281.4000000000001</v>
      </c>
      <c r="F340" s="50"/>
      <c r="G340" s="50"/>
      <c r="H340" s="13"/>
      <c r="I340" s="13"/>
      <c r="J340" s="13"/>
      <c r="K340" s="54">
        <f t="shared" si="5"/>
        <v>1281.4000000000001</v>
      </c>
      <c r="L340" s="160"/>
      <c r="M340" s="55"/>
      <c r="N340" s="218"/>
      <c r="O340" s="138"/>
    </row>
    <row r="341" spans="2:15" s="3" customFormat="1" ht="15" customHeight="1" x14ac:dyDescent="0.3">
      <c r="B341" s="57" t="s">
        <v>1075</v>
      </c>
      <c r="C341" s="53" t="s">
        <v>1049</v>
      </c>
      <c r="D341" s="53" t="s">
        <v>1076</v>
      </c>
      <c r="E341" s="14">
        <v>20.63</v>
      </c>
      <c r="F341" s="50"/>
      <c r="G341" s="50"/>
      <c r="H341" s="13"/>
      <c r="I341" s="13"/>
      <c r="J341" s="13"/>
      <c r="K341" s="54">
        <f t="shared" si="5"/>
        <v>20.63</v>
      </c>
      <c r="L341" s="160"/>
      <c r="M341" s="55"/>
      <c r="N341" s="218"/>
      <c r="O341" s="138"/>
    </row>
    <row r="342" spans="2:15" s="3" customFormat="1" ht="15" customHeight="1" x14ac:dyDescent="0.3">
      <c r="B342" s="57" t="s">
        <v>1077</v>
      </c>
      <c r="C342" s="53" t="s">
        <v>1049</v>
      </c>
      <c r="D342" s="53" t="s">
        <v>1078</v>
      </c>
      <c r="E342" s="14">
        <v>2.0499999999999998</v>
      </c>
      <c r="F342" s="50"/>
      <c r="G342" s="50"/>
      <c r="H342" s="13"/>
      <c r="I342" s="13"/>
      <c r="J342" s="13"/>
      <c r="K342" s="54">
        <f t="shared" si="5"/>
        <v>2.0499999999999998</v>
      </c>
      <c r="L342" s="160"/>
      <c r="M342" s="55"/>
      <c r="N342" s="218"/>
      <c r="O342" s="138"/>
    </row>
    <row r="343" spans="2:15" s="3" customFormat="1" ht="15" customHeight="1" x14ac:dyDescent="0.3">
      <c r="B343" s="57" t="s">
        <v>1079</v>
      </c>
      <c r="C343" s="53" t="s">
        <v>1049</v>
      </c>
      <c r="D343" s="53" t="s">
        <v>1080</v>
      </c>
      <c r="E343" s="14">
        <v>17044.79</v>
      </c>
      <c r="F343" s="50"/>
      <c r="G343" s="50"/>
      <c r="H343" s="13"/>
      <c r="I343" s="13"/>
      <c r="J343" s="13"/>
      <c r="K343" s="54">
        <f t="shared" si="5"/>
        <v>17044.79</v>
      </c>
      <c r="L343" s="160"/>
      <c r="M343" s="55"/>
      <c r="N343" s="218"/>
      <c r="O343" s="138"/>
    </row>
    <row r="344" spans="2:15" s="3" customFormat="1" ht="15" customHeight="1" x14ac:dyDescent="0.3">
      <c r="B344" s="57" t="s">
        <v>1081</v>
      </c>
      <c r="C344" s="53" t="s">
        <v>1049</v>
      </c>
      <c r="D344" s="53" t="s">
        <v>1082</v>
      </c>
      <c r="E344" s="14">
        <v>274.42</v>
      </c>
      <c r="F344" s="50"/>
      <c r="G344" s="50"/>
      <c r="H344" s="13"/>
      <c r="I344" s="13"/>
      <c r="J344" s="13"/>
      <c r="K344" s="54">
        <f t="shared" si="5"/>
        <v>274.42</v>
      </c>
      <c r="L344" s="160"/>
      <c r="M344" s="55"/>
      <c r="N344" s="218"/>
      <c r="O344" s="138"/>
    </row>
    <row r="345" spans="2:15" s="3" customFormat="1" ht="15" customHeight="1" x14ac:dyDescent="0.3">
      <c r="B345" s="57" t="s">
        <v>1083</v>
      </c>
      <c r="C345" s="53" t="s">
        <v>1049</v>
      </c>
      <c r="D345" s="53" t="s">
        <v>1084</v>
      </c>
      <c r="E345" s="14">
        <v>27.28</v>
      </c>
      <c r="F345" s="50"/>
      <c r="G345" s="50"/>
      <c r="H345" s="13"/>
      <c r="I345" s="13"/>
      <c r="J345" s="13"/>
      <c r="K345" s="54">
        <f t="shared" si="5"/>
        <v>27.28</v>
      </c>
      <c r="L345" s="160"/>
      <c r="M345" s="55"/>
      <c r="N345" s="218"/>
      <c r="O345" s="138"/>
    </row>
    <row r="346" spans="2:15" s="3" customFormat="1" ht="15" customHeight="1" x14ac:dyDescent="0.3">
      <c r="B346" s="57" t="s">
        <v>1085</v>
      </c>
      <c r="C346" s="53" t="s">
        <v>1049</v>
      </c>
      <c r="D346" s="53" t="s">
        <v>1086</v>
      </c>
      <c r="E346" s="14">
        <v>243.49</v>
      </c>
      <c r="F346" s="50"/>
      <c r="G346" s="50"/>
      <c r="H346" s="13"/>
      <c r="I346" s="13"/>
      <c r="J346" s="13"/>
      <c r="K346" s="54">
        <f t="shared" si="5"/>
        <v>243.49</v>
      </c>
      <c r="L346" s="160"/>
      <c r="M346" s="55"/>
      <c r="N346" s="218"/>
      <c r="O346" s="138"/>
    </row>
    <row r="347" spans="2:15" s="3" customFormat="1" ht="15" customHeight="1" x14ac:dyDescent="0.3">
      <c r="B347" s="57" t="s">
        <v>1087</v>
      </c>
      <c r="C347" s="53" t="s">
        <v>1049</v>
      </c>
      <c r="D347" s="53" t="s">
        <v>1088</v>
      </c>
      <c r="E347" s="14">
        <v>3.92</v>
      </c>
      <c r="F347" s="50"/>
      <c r="G347" s="50"/>
      <c r="H347" s="13"/>
      <c r="I347" s="13"/>
      <c r="J347" s="13"/>
      <c r="K347" s="54">
        <f t="shared" si="5"/>
        <v>3.92</v>
      </c>
      <c r="L347" s="160"/>
      <c r="M347" s="55"/>
      <c r="N347" s="218"/>
      <c r="O347" s="138"/>
    </row>
    <row r="348" spans="2:15" s="3" customFormat="1" ht="15" customHeight="1" x14ac:dyDescent="0.3">
      <c r="B348" s="57" t="s">
        <v>1089</v>
      </c>
      <c r="C348" s="53" t="s">
        <v>1049</v>
      </c>
      <c r="D348" s="53" t="s">
        <v>1090</v>
      </c>
      <c r="E348" s="14">
        <v>0.39</v>
      </c>
      <c r="F348" s="50"/>
      <c r="G348" s="50"/>
      <c r="H348" s="13"/>
      <c r="I348" s="13"/>
      <c r="J348" s="13"/>
      <c r="K348" s="54">
        <f t="shared" si="5"/>
        <v>0.39</v>
      </c>
      <c r="L348" s="160"/>
      <c r="M348" s="55"/>
      <c r="N348" s="218"/>
      <c r="O348" s="138"/>
    </row>
    <row r="349" spans="2:15" s="3" customFormat="1" ht="15" customHeight="1" x14ac:dyDescent="0.3">
      <c r="B349" s="57" t="s">
        <v>1091</v>
      </c>
      <c r="C349" s="53" t="s">
        <v>1049</v>
      </c>
      <c r="D349" s="53" t="s">
        <v>1092</v>
      </c>
      <c r="E349" s="214">
        <v>1624.28</v>
      </c>
      <c r="F349" s="50"/>
      <c r="G349" s="50"/>
      <c r="H349" s="13"/>
      <c r="I349" s="13"/>
      <c r="J349" s="13"/>
      <c r="K349" s="54">
        <f t="shared" si="5"/>
        <v>1624.28</v>
      </c>
      <c r="L349" s="160"/>
      <c r="M349" s="55"/>
      <c r="N349" s="218"/>
      <c r="O349" s="138"/>
    </row>
    <row r="350" spans="2:15" s="3" customFormat="1" ht="15" customHeight="1" x14ac:dyDescent="0.3">
      <c r="B350" s="57" t="s">
        <v>1093</v>
      </c>
      <c r="C350" s="53" t="s">
        <v>1049</v>
      </c>
      <c r="D350" s="53" t="s">
        <v>1094</v>
      </c>
      <c r="E350" s="214">
        <v>26.67</v>
      </c>
      <c r="F350" s="50"/>
      <c r="G350" s="50"/>
      <c r="H350" s="13"/>
      <c r="I350" s="13"/>
      <c r="J350" s="13"/>
      <c r="K350" s="54">
        <f t="shared" si="5"/>
        <v>26.67</v>
      </c>
      <c r="L350" s="160"/>
      <c r="M350" s="55"/>
      <c r="N350" s="218"/>
      <c r="O350" s="138"/>
    </row>
    <row r="351" spans="2:15" s="3" customFormat="1" ht="15" customHeight="1" x14ac:dyDescent="0.3">
      <c r="B351" s="57" t="s">
        <v>1095</v>
      </c>
      <c r="C351" s="53" t="s">
        <v>1049</v>
      </c>
      <c r="D351" s="53" t="s">
        <v>1096</v>
      </c>
      <c r="E351" s="214">
        <v>2.6</v>
      </c>
      <c r="F351" s="50"/>
      <c r="G351" s="50"/>
      <c r="H351" s="13"/>
      <c r="I351" s="13"/>
      <c r="J351" s="13"/>
      <c r="K351" s="54">
        <f t="shared" si="5"/>
        <v>2.6</v>
      </c>
      <c r="L351" s="160"/>
      <c r="M351" s="55"/>
      <c r="N351" s="218"/>
      <c r="O351" s="138"/>
    </row>
    <row r="352" spans="2:15" s="3" customFormat="1" ht="15" customHeight="1" x14ac:dyDescent="0.3">
      <c r="B352" s="57" t="s">
        <v>1097</v>
      </c>
      <c r="C352" s="53" t="s">
        <v>1049</v>
      </c>
      <c r="D352" s="53" t="s">
        <v>1098</v>
      </c>
      <c r="E352" s="214">
        <v>2047.91</v>
      </c>
      <c r="F352" s="50"/>
      <c r="G352" s="50"/>
      <c r="H352" s="13"/>
      <c r="I352" s="13"/>
      <c r="J352" s="13"/>
      <c r="K352" s="54">
        <f t="shared" si="5"/>
        <v>2047.91</v>
      </c>
      <c r="L352" s="160"/>
      <c r="M352" s="55"/>
      <c r="N352" s="218"/>
      <c r="O352" s="138"/>
    </row>
    <row r="353" spans="2:15" s="3" customFormat="1" ht="15" customHeight="1" x14ac:dyDescent="0.3">
      <c r="B353" s="57" t="s">
        <v>1099</v>
      </c>
      <c r="C353" s="53" t="s">
        <v>1049</v>
      </c>
      <c r="D353" s="53" t="s">
        <v>1100</v>
      </c>
      <c r="E353" s="14">
        <v>36.26</v>
      </c>
      <c r="F353" s="50"/>
      <c r="G353" s="50"/>
      <c r="H353" s="13"/>
      <c r="I353" s="13"/>
      <c r="J353" s="13"/>
      <c r="K353" s="54">
        <f t="shared" si="5"/>
        <v>36.26</v>
      </c>
      <c r="L353" s="160"/>
      <c r="M353" s="55"/>
      <c r="N353" s="218"/>
      <c r="O353" s="138"/>
    </row>
    <row r="354" spans="2:15" s="3" customFormat="1" ht="15" customHeight="1" x14ac:dyDescent="0.3">
      <c r="B354" s="57" t="s">
        <v>1101</v>
      </c>
      <c r="C354" s="53" t="s">
        <v>1049</v>
      </c>
      <c r="D354" s="53" t="s">
        <v>1102</v>
      </c>
      <c r="E354" s="14">
        <v>3.28</v>
      </c>
      <c r="F354" s="50"/>
      <c r="G354" s="50"/>
      <c r="H354" s="13"/>
      <c r="I354" s="13"/>
      <c r="J354" s="13"/>
      <c r="K354" s="54">
        <f t="shared" si="5"/>
        <v>3.28</v>
      </c>
      <c r="L354" s="160"/>
      <c r="M354" s="55"/>
      <c r="N354" s="218"/>
      <c r="O354" s="138"/>
    </row>
    <row r="355" spans="2:15" s="3" customFormat="1" ht="15" customHeight="1" x14ac:dyDescent="0.3">
      <c r="B355" s="57" t="s">
        <v>1103</v>
      </c>
      <c r="C355" s="53" t="s">
        <v>1049</v>
      </c>
      <c r="D355" s="53" t="s">
        <v>1104</v>
      </c>
      <c r="E355" s="14">
        <v>1601.17</v>
      </c>
      <c r="F355" s="50"/>
      <c r="G355" s="50"/>
      <c r="H355" s="13"/>
      <c r="I355" s="13"/>
      <c r="J355" s="13"/>
      <c r="K355" s="54">
        <f t="shared" si="5"/>
        <v>1601.17</v>
      </c>
      <c r="L355" s="160"/>
      <c r="M355" s="55"/>
      <c r="N355" s="218"/>
      <c r="O355" s="138"/>
    </row>
    <row r="356" spans="2:15" s="3" customFormat="1" ht="15" customHeight="1" x14ac:dyDescent="0.3">
      <c r="B356" s="57" t="s">
        <v>1105</v>
      </c>
      <c r="C356" s="53" t="s">
        <v>1049</v>
      </c>
      <c r="D356" s="53" t="s">
        <v>1106</v>
      </c>
      <c r="E356" s="14">
        <v>34.47</v>
      </c>
      <c r="F356" s="50"/>
      <c r="G356" s="50"/>
      <c r="H356" s="13"/>
      <c r="I356" s="13"/>
      <c r="J356" s="13"/>
      <c r="K356" s="54">
        <f t="shared" si="5"/>
        <v>34.47</v>
      </c>
      <c r="L356" s="160"/>
      <c r="M356" s="55"/>
      <c r="N356" s="218"/>
      <c r="O356" s="138"/>
    </row>
    <row r="357" spans="2:15" s="3" customFormat="1" ht="15" customHeight="1" x14ac:dyDescent="0.3">
      <c r="B357" s="57" t="s">
        <v>1107</v>
      </c>
      <c r="C357" s="53" t="s">
        <v>1049</v>
      </c>
      <c r="D357" s="53" t="s">
        <v>1108</v>
      </c>
      <c r="E357" s="14">
        <v>2.57</v>
      </c>
      <c r="F357" s="50"/>
      <c r="G357" s="50"/>
      <c r="H357" s="13"/>
      <c r="I357" s="13"/>
      <c r="J357" s="13"/>
      <c r="K357" s="54">
        <f t="shared" si="5"/>
        <v>2.57</v>
      </c>
      <c r="L357" s="160"/>
      <c r="M357" s="55"/>
      <c r="N357" s="218"/>
      <c r="O357" s="138"/>
    </row>
    <row r="358" spans="2:15" s="3" customFormat="1" ht="15" customHeight="1" x14ac:dyDescent="0.3">
      <c r="B358" s="57" t="s">
        <v>1109</v>
      </c>
      <c r="C358" s="53" t="s">
        <v>1049</v>
      </c>
      <c r="D358" s="53" t="s">
        <v>1110</v>
      </c>
      <c r="E358" s="14">
        <v>481.33</v>
      </c>
      <c r="F358" s="50"/>
      <c r="G358" s="50"/>
      <c r="H358" s="13"/>
      <c r="I358" s="13"/>
      <c r="J358" s="13"/>
      <c r="K358" s="54">
        <f t="shared" si="5"/>
        <v>481.33</v>
      </c>
      <c r="L358" s="160"/>
      <c r="M358" s="55"/>
      <c r="N358" s="218"/>
      <c r="O358" s="138"/>
    </row>
    <row r="359" spans="2:15" s="3" customFormat="1" ht="15" customHeight="1" x14ac:dyDescent="0.3">
      <c r="B359" s="57" t="s">
        <v>1111</v>
      </c>
      <c r="C359" s="53" t="s">
        <v>1049</v>
      </c>
      <c r="D359" s="53" t="s">
        <v>1112</v>
      </c>
      <c r="E359" s="14">
        <v>11.22</v>
      </c>
      <c r="F359" s="50"/>
      <c r="G359" s="50"/>
      <c r="H359" s="13"/>
      <c r="I359" s="13"/>
      <c r="J359" s="13"/>
      <c r="K359" s="54">
        <f t="shared" si="5"/>
        <v>11.22</v>
      </c>
      <c r="L359" s="160"/>
      <c r="M359" s="55"/>
      <c r="N359" s="218"/>
      <c r="O359" s="138"/>
    </row>
    <row r="360" spans="2:15" s="3" customFormat="1" ht="15" customHeight="1" x14ac:dyDescent="0.3">
      <c r="B360" s="57" t="s">
        <v>1113</v>
      </c>
      <c r="C360" s="53" t="s">
        <v>1049</v>
      </c>
      <c r="D360" s="53" t="s">
        <v>1114</v>
      </c>
      <c r="E360" s="14">
        <v>0.78</v>
      </c>
      <c r="F360" s="50"/>
      <c r="G360" s="50"/>
      <c r="H360" s="13"/>
      <c r="I360" s="13"/>
      <c r="J360" s="13"/>
      <c r="K360" s="54">
        <f t="shared" si="5"/>
        <v>0.78</v>
      </c>
      <c r="L360" s="160"/>
      <c r="M360" s="55"/>
      <c r="N360" s="218"/>
      <c r="O360" s="138"/>
    </row>
    <row r="361" spans="2:15" s="3" customFormat="1" ht="15" customHeight="1" x14ac:dyDescent="0.3">
      <c r="B361" s="57" t="s">
        <v>1115</v>
      </c>
      <c r="C361" s="53" t="s">
        <v>1049</v>
      </c>
      <c r="D361" s="53" t="s">
        <v>1116</v>
      </c>
      <c r="E361" s="14">
        <v>1068.98</v>
      </c>
      <c r="F361" s="50"/>
      <c r="G361" s="50"/>
      <c r="H361" s="13"/>
      <c r="I361" s="13"/>
      <c r="J361" s="13"/>
      <c r="K361" s="54">
        <f t="shared" si="5"/>
        <v>1068.98</v>
      </c>
      <c r="L361" s="160"/>
      <c r="M361" s="55"/>
      <c r="N361" s="218"/>
      <c r="O361" s="138"/>
    </row>
    <row r="362" spans="2:15" s="3" customFormat="1" ht="15" customHeight="1" x14ac:dyDescent="0.3">
      <c r="B362" s="57" t="s">
        <v>1117</v>
      </c>
      <c r="C362" s="53" t="s">
        <v>1049</v>
      </c>
      <c r="D362" s="53" t="s">
        <v>1118</v>
      </c>
      <c r="E362" s="14">
        <v>17.21</v>
      </c>
      <c r="F362" s="50"/>
      <c r="G362" s="50"/>
      <c r="H362" s="13"/>
      <c r="I362" s="13"/>
      <c r="J362" s="13"/>
      <c r="K362" s="54">
        <f t="shared" si="5"/>
        <v>17.21</v>
      </c>
      <c r="L362" s="160"/>
      <c r="M362" s="55"/>
      <c r="N362" s="218"/>
      <c r="O362" s="138"/>
    </row>
    <row r="363" spans="2:15" s="3" customFormat="1" ht="15" customHeight="1" x14ac:dyDescent="0.3">
      <c r="B363" s="57" t="s">
        <v>1119</v>
      </c>
      <c r="C363" s="53" t="s">
        <v>1049</v>
      </c>
      <c r="D363" s="53" t="s">
        <v>1120</v>
      </c>
      <c r="E363" s="14">
        <v>1.71</v>
      </c>
      <c r="F363" s="50"/>
      <c r="G363" s="50"/>
      <c r="H363" s="13"/>
      <c r="I363" s="13"/>
      <c r="J363" s="13"/>
      <c r="K363" s="54">
        <f t="shared" si="5"/>
        <v>1.71</v>
      </c>
      <c r="L363" s="160"/>
      <c r="M363" s="55"/>
      <c r="N363" s="218"/>
      <c r="O363" s="138"/>
    </row>
    <row r="364" spans="2:15" s="3" customFormat="1" ht="15" customHeight="1" x14ac:dyDescent="0.3">
      <c r="B364" s="57" t="s">
        <v>1121</v>
      </c>
      <c r="C364" s="53" t="s">
        <v>1049</v>
      </c>
      <c r="D364" s="53" t="s">
        <v>1122</v>
      </c>
      <c r="E364" s="14">
        <v>30850.11</v>
      </c>
      <c r="F364" s="50"/>
      <c r="G364" s="50"/>
      <c r="H364" s="13"/>
      <c r="I364" s="13"/>
      <c r="J364" s="13"/>
      <c r="K364" s="54">
        <f t="shared" si="5"/>
        <v>30850.11</v>
      </c>
      <c r="L364" s="160"/>
      <c r="M364" s="55"/>
      <c r="N364" s="218"/>
      <c r="O364" s="138"/>
    </row>
    <row r="365" spans="2:15" s="3" customFormat="1" ht="15" customHeight="1" x14ac:dyDescent="0.3">
      <c r="B365" s="57" t="s">
        <v>1123</v>
      </c>
      <c r="C365" s="53" t="s">
        <v>1049</v>
      </c>
      <c r="D365" s="53" t="s">
        <v>1124</v>
      </c>
      <c r="E365" s="14">
        <v>496.68</v>
      </c>
      <c r="F365" s="50"/>
      <c r="G365" s="50"/>
      <c r="H365" s="13"/>
      <c r="I365" s="13"/>
      <c r="J365" s="13"/>
      <c r="K365" s="54">
        <f t="shared" si="5"/>
        <v>496.68</v>
      </c>
      <c r="L365" s="160"/>
      <c r="M365" s="55"/>
      <c r="N365" s="218"/>
      <c r="O365" s="138"/>
    </row>
    <row r="366" spans="2:15" s="3" customFormat="1" ht="15" customHeight="1" x14ac:dyDescent="0.3">
      <c r="B366" s="57" t="s">
        <v>1125</v>
      </c>
      <c r="C366" s="53" t="s">
        <v>1049</v>
      </c>
      <c r="D366" s="53" t="s">
        <v>1126</v>
      </c>
      <c r="E366" s="14">
        <v>49.37</v>
      </c>
      <c r="F366" s="50"/>
      <c r="G366" s="50"/>
      <c r="H366" s="13"/>
      <c r="I366" s="13"/>
      <c r="J366" s="13"/>
      <c r="K366" s="54">
        <f t="shared" si="5"/>
        <v>49.37</v>
      </c>
      <c r="L366" s="160"/>
      <c r="M366" s="55"/>
      <c r="N366" s="218"/>
      <c r="O366" s="138"/>
    </row>
    <row r="367" spans="2:15" s="3" customFormat="1" ht="14.4" x14ac:dyDescent="0.3">
      <c r="B367" s="57" t="s">
        <v>1127</v>
      </c>
      <c r="C367" s="53" t="s">
        <v>1128</v>
      </c>
      <c r="D367" s="53" t="s">
        <v>1129</v>
      </c>
      <c r="E367" s="14">
        <v>5875.18</v>
      </c>
      <c r="F367" s="50"/>
      <c r="G367" s="50"/>
      <c r="H367" s="13"/>
      <c r="I367" s="13"/>
      <c r="J367" s="13"/>
      <c r="K367" s="11">
        <f t="shared" si="5"/>
        <v>5875.18</v>
      </c>
      <c r="L367" s="155"/>
      <c r="N367" s="218"/>
      <c r="O367" s="138"/>
    </row>
    <row r="368" spans="2:15" s="3" customFormat="1" ht="15" customHeight="1" x14ac:dyDescent="0.3">
      <c r="B368" s="57" t="s">
        <v>1130</v>
      </c>
      <c r="C368" s="53" t="s">
        <v>1128</v>
      </c>
      <c r="D368" s="53" t="s">
        <v>1131</v>
      </c>
      <c r="E368" s="14">
        <v>1252.6400000000001</v>
      </c>
      <c r="F368" s="50"/>
      <c r="G368" s="50"/>
      <c r="H368" s="13"/>
      <c r="I368" s="13"/>
      <c r="J368" s="13"/>
      <c r="K368" s="54">
        <f t="shared" si="5"/>
        <v>1252.6400000000001</v>
      </c>
      <c r="L368" s="160"/>
      <c r="M368" s="55"/>
      <c r="N368" s="218"/>
      <c r="O368" s="138"/>
    </row>
    <row r="369" spans="2:15" s="3" customFormat="1" ht="15" customHeight="1" x14ac:dyDescent="0.3">
      <c r="B369" s="57" t="s">
        <v>1132</v>
      </c>
      <c r="C369" s="53" t="s">
        <v>1128</v>
      </c>
      <c r="D369" s="53" t="s">
        <v>1133</v>
      </c>
      <c r="E369" s="14">
        <v>364.18</v>
      </c>
      <c r="F369" s="50"/>
      <c r="G369" s="50"/>
      <c r="H369" s="13"/>
      <c r="I369" s="13"/>
      <c r="J369" s="13"/>
      <c r="K369" s="54">
        <f t="shared" si="5"/>
        <v>364.18</v>
      </c>
      <c r="L369" s="160"/>
      <c r="M369" s="55"/>
      <c r="N369" s="218"/>
      <c r="O369" s="138"/>
    </row>
    <row r="370" spans="2:15" s="3" customFormat="1" ht="15" customHeight="1" x14ac:dyDescent="0.3">
      <c r="B370" s="57" t="s">
        <v>1134</v>
      </c>
      <c r="C370" s="53" t="s">
        <v>1128</v>
      </c>
      <c r="D370" s="53" t="s">
        <v>1135</v>
      </c>
      <c r="E370" s="14">
        <v>537.16</v>
      </c>
      <c r="F370" s="50"/>
      <c r="G370" s="50"/>
      <c r="H370" s="13"/>
      <c r="I370" s="13"/>
      <c r="J370" s="13"/>
      <c r="K370" s="54">
        <f t="shared" si="5"/>
        <v>537.16</v>
      </c>
      <c r="L370" s="160"/>
      <c r="M370" s="55"/>
      <c r="N370" s="218"/>
      <c r="O370" s="138"/>
    </row>
    <row r="371" spans="2:15" s="3" customFormat="1" ht="15" customHeight="1" x14ac:dyDescent="0.3">
      <c r="B371" s="57" t="s">
        <v>1136</v>
      </c>
      <c r="C371" s="53" t="s">
        <v>1128</v>
      </c>
      <c r="D371" s="53" t="s">
        <v>1137</v>
      </c>
      <c r="E371" s="14">
        <v>119.03</v>
      </c>
      <c r="F371" s="50"/>
      <c r="G371" s="50"/>
      <c r="H371" s="13"/>
      <c r="I371" s="13"/>
      <c r="J371" s="13"/>
      <c r="K371" s="54">
        <f t="shared" si="5"/>
        <v>119.03</v>
      </c>
      <c r="L371" s="160"/>
      <c r="M371" s="55"/>
      <c r="N371" s="218"/>
      <c r="O371" s="138"/>
    </row>
    <row r="372" spans="2:15" s="3" customFormat="1" ht="15" customHeight="1" x14ac:dyDescent="0.3">
      <c r="B372" s="57" t="s">
        <v>1138</v>
      </c>
      <c r="C372" s="53" t="s">
        <v>1128</v>
      </c>
      <c r="D372" s="53" t="s">
        <v>1139</v>
      </c>
      <c r="E372" s="14">
        <v>168.2</v>
      </c>
      <c r="F372" s="50"/>
      <c r="G372" s="50"/>
      <c r="H372" s="13"/>
      <c r="I372" s="13"/>
      <c r="J372" s="13"/>
      <c r="K372" s="54">
        <f t="shared" si="5"/>
        <v>168.2</v>
      </c>
      <c r="L372" s="160"/>
      <c r="M372" s="55"/>
      <c r="N372" s="218"/>
      <c r="O372" s="138"/>
    </row>
    <row r="373" spans="2:15" s="3" customFormat="1" ht="15" customHeight="1" x14ac:dyDescent="0.3">
      <c r="B373" s="57" t="s">
        <v>1140</v>
      </c>
      <c r="C373" s="53" t="s">
        <v>1128</v>
      </c>
      <c r="D373" s="53" t="s">
        <v>1141</v>
      </c>
      <c r="E373" s="214">
        <v>104.35</v>
      </c>
      <c r="F373" s="50"/>
      <c r="G373" s="50"/>
      <c r="H373" s="13"/>
      <c r="I373" s="13"/>
      <c r="J373" s="13"/>
      <c r="K373" s="54">
        <f t="shared" si="5"/>
        <v>104.35</v>
      </c>
      <c r="L373" s="160"/>
      <c r="M373" s="55"/>
      <c r="N373" s="218"/>
      <c r="O373" s="138"/>
    </row>
    <row r="374" spans="2:15" s="3" customFormat="1" ht="15" customHeight="1" x14ac:dyDescent="0.3">
      <c r="B374" s="57" t="s">
        <v>1142</v>
      </c>
      <c r="C374" s="53" t="s">
        <v>1128</v>
      </c>
      <c r="D374" s="53" t="s">
        <v>1143</v>
      </c>
      <c r="E374" s="14">
        <v>1731.2</v>
      </c>
      <c r="F374" s="50"/>
      <c r="G374" s="50"/>
      <c r="H374" s="13"/>
      <c r="I374" s="13"/>
      <c r="J374" s="13"/>
      <c r="K374" s="54">
        <f t="shared" si="5"/>
        <v>1731.2</v>
      </c>
      <c r="L374" s="160"/>
      <c r="M374" s="55"/>
      <c r="N374" s="218"/>
      <c r="O374" s="138"/>
    </row>
    <row r="375" spans="2:15" s="3" customFormat="1" ht="15" customHeight="1" x14ac:dyDescent="0.3">
      <c r="B375" s="57" t="s">
        <v>1144</v>
      </c>
      <c r="C375" s="53" t="s">
        <v>1128</v>
      </c>
      <c r="D375" s="53" t="s">
        <v>1145</v>
      </c>
      <c r="E375" s="14">
        <v>751.69</v>
      </c>
      <c r="F375" s="50"/>
      <c r="G375" s="50"/>
      <c r="H375" s="13"/>
      <c r="I375" s="13"/>
      <c r="J375" s="13"/>
      <c r="K375" s="54">
        <f t="shared" si="5"/>
        <v>751.69</v>
      </c>
      <c r="L375" s="160"/>
      <c r="M375" s="55"/>
      <c r="N375" s="218"/>
      <c r="O375" s="138"/>
    </row>
    <row r="376" spans="2:15" s="3" customFormat="1" ht="15" customHeight="1" x14ac:dyDescent="0.3">
      <c r="B376" s="57" t="s">
        <v>1146</v>
      </c>
      <c r="C376" s="53" t="s">
        <v>1128</v>
      </c>
      <c r="D376" s="53" t="s">
        <v>1147</v>
      </c>
      <c r="E376" s="14">
        <v>170.91</v>
      </c>
      <c r="F376" s="50"/>
      <c r="G376" s="50"/>
      <c r="H376" s="13"/>
      <c r="I376" s="13"/>
      <c r="J376" s="13"/>
      <c r="K376" s="54">
        <f t="shared" si="5"/>
        <v>170.91</v>
      </c>
      <c r="L376" s="160"/>
      <c r="M376" s="55"/>
      <c r="N376" s="218"/>
      <c r="O376" s="138"/>
    </row>
    <row r="377" spans="2:15" s="3" customFormat="1" ht="15" customHeight="1" x14ac:dyDescent="0.3">
      <c r="B377" s="57" t="s">
        <v>1148</v>
      </c>
      <c r="C377" s="53" t="s">
        <v>1128</v>
      </c>
      <c r="D377" s="53" t="s">
        <v>1149</v>
      </c>
      <c r="E377" s="14">
        <v>443.89</v>
      </c>
      <c r="F377" s="50"/>
      <c r="G377" s="50"/>
      <c r="H377" s="13"/>
      <c r="I377" s="13"/>
      <c r="J377" s="13"/>
      <c r="K377" s="54">
        <f t="shared" si="5"/>
        <v>443.89</v>
      </c>
      <c r="L377" s="160"/>
      <c r="M377" s="55"/>
      <c r="N377" s="218"/>
      <c r="O377" s="138"/>
    </row>
    <row r="378" spans="2:15" s="3" customFormat="1" ht="14.4" x14ac:dyDescent="0.3">
      <c r="B378" s="57" t="s">
        <v>1150</v>
      </c>
      <c r="C378" s="53" t="s">
        <v>1151</v>
      </c>
      <c r="D378" s="53" t="s">
        <v>358</v>
      </c>
      <c r="E378" s="14"/>
      <c r="F378" s="50"/>
      <c r="G378" s="50"/>
      <c r="H378" s="13"/>
      <c r="I378" s="13"/>
      <c r="J378" s="13"/>
      <c r="K378" s="11">
        <f t="shared" si="5"/>
        <v>0</v>
      </c>
      <c r="L378" s="155"/>
      <c r="N378" s="218"/>
      <c r="O378" s="138"/>
    </row>
    <row r="379" spans="2:15" s="3" customFormat="1" ht="14.4" x14ac:dyDescent="0.3">
      <c r="B379" s="57" t="s">
        <v>1152</v>
      </c>
      <c r="C379" s="53" t="s">
        <v>1952</v>
      </c>
      <c r="D379" s="53" t="s">
        <v>1153</v>
      </c>
      <c r="E379" s="214">
        <v>270181.2</v>
      </c>
      <c r="F379" s="50"/>
      <c r="G379" s="50"/>
      <c r="H379" s="13"/>
      <c r="I379" s="13"/>
      <c r="J379" s="13"/>
      <c r="K379" s="11">
        <f t="shared" si="5"/>
        <v>270181.2</v>
      </c>
      <c r="L379" s="155"/>
      <c r="N379" s="218"/>
      <c r="O379" s="138"/>
    </row>
    <row r="380" spans="2:15" s="3" customFormat="1" ht="15" customHeight="1" x14ac:dyDescent="0.3">
      <c r="B380" s="57" t="s">
        <v>1154</v>
      </c>
      <c r="C380" s="53" t="s">
        <v>1155</v>
      </c>
      <c r="D380" s="53" t="s">
        <v>1156</v>
      </c>
      <c r="E380" s="14">
        <v>36.590000000000003</v>
      </c>
      <c r="F380" s="50"/>
      <c r="G380" s="50"/>
      <c r="H380" s="13"/>
      <c r="I380" s="13"/>
      <c r="J380" s="13"/>
      <c r="K380" s="54">
        <f t="shared" si="5"/>
        <v>36.590000000000003</v>
      </c>
      <c r="L380" s="160"/>
      <c r="M380" s="55"/>
      <c r="N380" s="218"/>
      <c r="O380" s="138"/>
    </row>
    <row r="381" spans="2:15" s="3" customFormat="1" ht="15" customHeight="1" x14ac:dyDescent="0.3">
      <c r="B381" s="57" t="s">
        <v>1157</v>
      </c>
      <c r="C381" s="53" t="s">
        <v>1155</v>
      </c>
      <c r="D381" s="53" t="s">
        <v>1158</v>
      </c>
      <c r="E381" s="14">
        <v>1331.96</v>
      </c>
      <c r="F381" s="50"/>
      <c r="G381" s="50"/>
      <c r="H381" s="13"/>
      <c r="I381" s="13"/>
      <c r="J381" s="13"/>
      <c r="K381" s="54">
        <f t="shared" si="5"/>
        <v>1331.96</v>
      </c>
      <c r="L381" s="160"/>
      <c r="M381" s="55"/>
      <c r="N381" s="218"/>
      <c r="O381" s="138"/>
    </row>
    <row r="382" spans="2:15" s="3" customFormat="1" ht="15" customHeight="1" x14ac:dyDescent="0.3">
      <c r="B382" s="57" t="s">
        <v>1159</v>
      </c>
      <c r="C382" s="53" t="s">
        <v>1155</v>
      </c>
      <c r="D382" s="53" t="s">
        <v>1160</v>
      </c>
      <c r="E382" s="14">
        <v>21.45</v>
      </c>
      <c r="F382" s="50"/>
      <c r="G382" s="50"/>
      <c r="H382" s="13"/>
      <c r="I382" s="13"/>
      <c r="J382" s="13"/>
      <c r="K382" s="54">
        <f t="shared" si="5"/>
        <v>21.45</v>
      </c>
      <c r="L382" s="160"/>
      <c r="M382" s="55"/>
      <c r="N382" s="218"/>
      <c r="O382" s="138"/>
    </row>
    <row r="383" spans="2:15" s="3" customFormat="1" ht="15" customHeight="1" x14ac:dyDescent="0.3">
      <c r="B383" s="57" t="s">
        <v>1161</v>
      </c>
      <c r="C383" s="53" t="s">
        <v>1155</v>
      </c>
      <c r="D383" s="53" t="s">
        <v>1162</v>
      </c>
      <c r="E383" s="14">
        <v>2.13</v>
      </c>
      <c r="F383" s="50"/>
      <c r="G383" s="50"/>
      <c r="H383" s="13"/>
      <c r="I383" s="13"/>
      <c r="J383" s="13"/>
      <c r="K383" s="54">
        <f t="shared" si="5"/>
        <v>2.13</v>
      </c>
      <c r="L383" s="160"/>
      <c r="M383" s="55"/>
      <c r="N383" s="218"/>
      <c r="O383" s="138"/>
    </row>
    <row r="384" spans="2:15" s="3" customFormat="1" ht="15" customHeight="1" x14ac:dyDescent="0.3">
      <c r="B384" s="57" t="s">
        <v>1163</v>
      </c>
      <c r="C384" s="53" t="s">
        <v>1155</v>
      </c>
      <c r="D384" s="53" t="s">
        <v>1164</v>
      </c>
      <c r="E384" s="14">
        <v>58.25</v>
      </c>
      <c r="F384" s="50"/>
      <c r="G384" s="50"/>
      <c r="H384" s="13"/>
      <c r="I384" s="13"/>
      <c r="J384" s="13"/>
      <c r="K384" s="54">
        <f t="shared" si="5"/>
        <v>58.25</v>
      </c>
      <c r="L384" s="160"/>
      <c r="M384" s="55"/>
      <c r="N384" s="218"/>
      <c r="O384" s="138"/>
    </row>
    <row r="385" spans="2:15" s="3" customFormat="1" ht="15" customHeight="1" x14ac:dyDescent="0.3">
      <c r="B385" s="57" t="s">
        <v>1165</v>
      </c>
      <c r="C385" s="53" t="s">
        <v>1155</v>
      </c>
      <c r="D385" s="53" t="s">
        <v>1166</v>
      </c>
      <c r="E385" s="14">
        <v>1152.3499999999999</v>
      </c>
      <c r="F385" s="50"/>
      <c r="G385" s="50"/>
      <c r="H385" s="13"/>
      <c r="I385" s="13"/>
      <c r="J385" s="13"/>
      <c r="K385" s="54">
        <f t="shared" si="5"/>
        <v>1152.3499999999999</v>
      </c>
      <c r="L385" s="160"/>
      <c r="M385" s="55"/>
      <c r="N385" s="218"/>
      <c r="O385" s="138"/>
    </row>
    <row r="386" spans="2:15" s="3" customFormat="1" ht="15" customHeight="1" x14ac:dyDescent="0.3">
      <c r="B386" s="57" t="s">
        <v>1167</v>
      </c>
      <c r="C386" s="53" t="s">
        <v>1155</v>
      </c>
      <c r="D386" s="53" t="s">
        <v>1168</v>
      </c>
      <c r="E386" s="14">
        <v>18.55</v>
      </c>
      <c r="F386" s="50"/>
      <c r="G386" s="50"/>
      <c r="H386" s="13"/>
      <c r="I386" s="13"/>
      <c r="J386" s="13"/>
      <c r="K386" s="54">
        <f t="shared" si="5"/>
        <v>18.55</v>
      </c>
      <c r="L386" s="160"/>
      <c r="M386" s="55"/>
      <c r="N386" s="218"/>
      <c r="O386" s="138"/>
    </row>
    <row r="387" spans="2:15" s="3" customFormat="1" ht="15" customHeight="1" x14ac:dyDescent="0.3">
      <c r="B387" s="57" t="s">
        <v>1169</v>
      </c>
      <c r="C387" s="53" t="s">
        <v>1155</v>
      </c>
      <c r="D387" s="53" t="s">
        <v>1170</v>
      </c>
      <c r="E387" s="14">
        <v>1.84</v>
      </c>
      <c r="F387" s="50"/>
      <c r="G387" s="50"/>
      <c r="H387" s="13"/>
      <c r="I387" s="13"/>
      <c r="J387" s="13"/>
      <c r="K387" s="54">
        <f t="shared" si="5"/>
        <v>1.84</v>
      </c>
      <c r="L387" s="160"/>
      <c r="M387" s="55"/>
      <c r="N387" s="218"/>
      <c r="O387" s="138"/>
    </row>
    <row r="388" spans="2:15" s="3" customFormat="1" ht="15" customHeight="1" x14ac:dyDescent="0.3">
      <c r="B388" s="57" t="s">
        <v>1171</v>
      </c>
      <c r="C388" s="53" t="s">
        <v>1155</v>
      </c>
      <c r="D388" s="53" t="s">
        <v>1172</v>
      </c>
      <c r="E388" s="14">
        <v>902.02</v>
      </c>
      <c r="F388" s="50"/>
      <c r="G388" s="50"/>
      <c r="H388" s="13"/>
      <c r="I388" s="13"/>
      <c r="J388" s="13"/>
      <c r="K388" s="54">
        <f t="shared" si="5"/>
        <v>902.02</v>
      </c>
      <c r="L388" s="160"/>
      <c r="M388" s="55"/>
      <c r="N388" s="218"/>
      <c r="O388" s="138"/>
    </row>
    <row r="389" spans="2:15" s="3" customFormat="1" ht="15" customHeight="1" x14ac:dyDescent="0.3">
      <c r="B389" s="57" t="s">
        <v>1173</v>
      </c>
      <c r="C389" s="53" t="s">
        <v>1155</v>
      </c>
      <c r="D389" s="53" t="s">
        <v>1174</v>
      </c>
      <c r="E389" s="14">
        <v>6246.46</v>
      </c>
      <c r="F389" s="50"/>
      <c r="G389" s="50"/>
      <c r="H389" s="13"/>
      <c r="I389" s="13"/>
      <c r="J389" s="13"/>
      <c r="K389" s="54">
        <f t="shared" si="5"/>
        <v>6246.46</v>
      </c>
      <c r="L389" s="160"/>
      <c r="M389" s="55"/>
      <c r="N389" s="218"/>
      <c r="O389" s="138"/>
    </row>
    <row r="390" spans="2:15" s="3" customFormat="1" ht="15" customHeight="1" x14ac:dyDescent="0.3">
      <c r="B390" s="57" t="s">
        <v>1175</v>
      </c>
      <c r="C390" s="53" t="s">
        <v>1155</v>
      </c>
      <c r="D390" s="53" t="s">
        <v>1176</v>
      </c>
      <c r="E390" s="14">
        <v>82.68</v>
      </c>
      <c r="F390" s="50"/>
      <c r="G390" s="50"/>
      <c r="H390" s="13"/>
      <c r="I390" s="13"/>
      <c r="J390" s="13"/>
      <c r="K390" s="54">
        <f t="shared" si="5"/>
        <v>82.68</v>
      </c>
      <c r="L390" s="160"/>
      <c r="M390" s="55"/>
      <c r="N390" s="218"/>
      <c r="O390" s="138"/>
    </row>
    <row r="391" spans="2:15" s="3" customFormat="1" ht="15" customHeight="1" x14ac:dyDescent="0.3">
      <c r="B391" s="57" t="s">
        <v>1177</v>
      </c>
      <c r="C391" s="53" t="s">
        <v>1155</v>
      </c>
      <c r="D391" s="53" t="s">
        <v>1178</v>
      </c>
      <c r="E391" s="14">
        <v>10.51</v>
      </c>
      <c r="F391" s="50"/>
      <c r="G391" s="50"/>
      <c r="H391" s="13"/>
      <c r="I391" s="13"/>
      <c r="J391" s="13"/>
      <c r="K391" s="54">
        <f t="shared" ref="K391:K454" si="6">SUM(E391:J391)</f>
        <v>10.51</v>
      </c>
      <c r="L391" s="160"/>
      <c r="M391" s="55"/>
      <c r="N391" s="218"/>
      <c r="O391" s="138"/>
    </row>
    <row r="392" spans="2:15" s="3" customFormat="1" ht="15" customHeight="1" x14ac:dyDescent="0.3">
      <c r="B392" s="57" t="s">
        <v>1179</v>
      </c>
      <c r="C392" s="53" t="s">
        <v>1155</v>
      </c>
      <c r="D392" s="53" t="s">
        <v>1180</v>
      </c>
      <c r="E392" s="14">
        <v>143.55000000000001</v>
      </c>
      <c r="F392" s="50"/>
      <c r="G392" s="50"/>
      <c r="H392" s="13"/>
      <c r="I392" s="13"/>
      <c r="J392" s="13"/>
      <c r="K392" s="54">
        <f t="shared" si="6"/>
        <v>143.55000000000001</v>
      </c>
      <c r="L392" s="160"/>
      <c r="M392" s="55"/>
      <c r="N392" s="218"/>
      <c r="O392" s="138"/>
    </row>
    <row r="393" spans="2:15" s="3" customFormat="1" ht="15" customHeight="1" x14ac:dyDescent="0.3">
      <c r="B393" s="57" t="s">
        <v>1181</v>
      </c>
      <c r="C393" s="53" t="s">
        <v>1155</v>
      </c>
      <c r="D393" s="53" t="s">
        <v>1182</v>
      </c>
      <c r="E393" s="14">
        <v>3829.16</v>
      </c>
      <c r="F393" s="50"/>
      <c r="G393" s="50"/>
      <c r="H393" s="13"/>
      <c r="I393" s="13"/>
      <c r="J393" s="13"/>
      <c r="K393" s="54">
        <f t="shared" si="6"/>
        <v>3829.16</v>
      </c>
      <c r="L393" s="160"/>
      <c r="M393" s="55"/>
      <c r="N393" s="218"/>
      <c r="O393" s="138"/>
    </row>
    <row r="394" spans="2:15" s="3" customFormat="1" ht="15" customHeight="1" x14ac:dyDescent="0.3">
      <c r="B394" s="57" t="s">
        <v>1183</v>
      </c>
      <c r="C394" s="53" t="s">
        <v>1155</v>
      </c>
      <c r="D394" s="53" t="s">
        <v>1184</v>
      </c>
      <c r="E394" s="14">
        <v>61.63</v>
      </c>
      <c r="F394" s="50"/>
      <c r="G394" s="50"/>
      <c r="H394" s="13"/>
      <c r="I394" s="13"/>
      <c r="J394" s="13"/>
      <c r="K394" s="54">
        <f t="shared" si="6"/>
        <v>61.63</v>
      </c>
      <c r="L394" s="160"/>
      <c r="M394" s="55"/>
      <c r="N394" s="218"/>
      <c r="O394" s="138"/>
    </row>
    <row r="395" spans="2:15" s="3" customFormat="1" ht="15" customHeight="1" x14ac:dyDescent="0.3">
      <c r="B395" s="57" t="s">
        <v>1185</v>
      </c>
      <c r="C395" s="53" t="s">
        <v>1155</v>
      </c>
      <c r="D395" s="53" t="s">
        <v>1186</v>
      </c>
      <c r="E395" s="14">
        <v>6.13</v>
      </c>
      <c r="F395" s="50"/>
      <c r="G395" s="50"/>
      <c r="H395" s="13"/>
      <c r="I395" s="13"/>
      <c r="J395" s="13"/>
      <c r="K395" s="54">
        <f t="shared" si="6"/>
        <v>6.13</v>
      </c>
      <c r="L395" s="160"/>
      <c r="M395" s="55"/>
      <c r="N395" s="218"/>
      <c r="O395" s="138"/>
    </row>
    <row r="396" spans="2:15" s="3" customFormat="1" ht="15" customHeight="1" x14ac:dyDescent="0.3">
      <c r="B396" s="57" t="s">
        <v>1187</v>
      </c>
      <c r="C396" s="53" t="s">
        <v>1155</v>
      </c>
      <c r="D396" s="53" t="s">
        <v>1188</v>
      </c>
      <c r="E396" s="14">
        <v>100.26</v>
      </c>
      <c r="F396" s="50"/>
      <c r="G396" s="50"/>
      <c r="H396" s="13"/>
      <c r="I396" s="13"/>
      <c r="J396" s="13"/>
      <c r="K396" s="54">
        <f t="shared" si="6"/>
        <v>100.26</v>
      </c>
      <c r="L396" s="160"/>
      <c r="M396" s="55"/>
      <c r="N396" s="218"/>
      <c r="O396" s="138"/>
    </row>
    <row r="397" spans="2:15" s="3" customFormat="1" ht="15" customHeight="1" x14ac:dyDescent="0.3">
      <c r="B397" s="57" t="s">
        <v>1189</v>
      </c>
      <c r="C397" s="53" t="s">
        <v>1155</v>
      </c>
      <c r="D397" s="53" t="s">
        <v>1190</v>
      </c>
      <c r="E397" s="14">
        <v>3766.17</v>
      </c>
      <c r="F397" s="50"/>
      <c r="G397" s="50"/>
      <c r="H397" s="13"/>
      <c r="I397" s="13"/>
      <c r="J397" s="13"/>
      <c r="K397" s="54">
        <f t="shared" si="6"/>
        <v>3766.17</v>
      </c>
      <c r="L397" s="160"/>
      <c r="M397" s="55"/>
      <c r="N397" s="218"/>
      <c r="O397" s="138"/>
    </row>
    <row r="398" spans="2:15" s="3" customFormat="1" ht="15" customHeight="1" x14ac:dyDescent="0.3">
      <c r="B398" s="57" t="s">
        <v>1191</v>
      </c>
      <c r="C398" s="53" t="s">
        <v>1155</v>
      </c>
      <c r="D398" s="53" t="s">
        <v>1192</v>
      </c>
      <c r="E398" s="14">
        <v>60.64</v>
      </c>
      <c r="F398" s="50"/>
      <c r="G398" s="50"/>
      <c r="H398" s="13"/>
      <c r="I398" s="13"/>
      <c r="J398" s="13"/>
      <c r="K398" s="54">
        <f t="shared" si="6"/>
        <v>60.64</v>
      </c>
      <c r="L398" s="160"/>
      <c r="M398" s="55"/>
      <c r="N398" s="218"/>
      <c r="O398" s="138"/>
    </row>
    <row r="399" spans="2:15" s="3" customFormat="1" ht="15" customHeight="1" x14ac:dyDescent="0.3">
      <c r="B399" s="57" t="s">
        <v>1193</v>
      </c>
      <c r="C399" s="53" t="s">
        <v>1155</v>
      </c>
      <c r="D399" s="53" t="s">
        <v>1194</v>
      </c>
      <c r="E399" s="14">
        <v>6.01</v>
      </c>
      <c r="F399" s="50"/>
      <c r="G399" s="50"/>
      <c r="H399" s="13"/>
      <c r="I399" s="13"/>
      <c r="J399" s="13"/>
      <c r="K399" s="54">
        <f t="shared" si="6"/>
        <v>6.01</v>
      </c>
      <c r="L399" s="160"/>
      <c r="M399" s="55"/>
      <c r="N399" s="218"/>
      <c r="O399" s="138"/>
    </row>
    <row r="400" spans="2:15" s="3" customFormat="1" ht="15" customHeight="1" x14ac:dyDescent="0.3">
      <c r="B400" s="57" t="s">
        <v>1195</v>
      </c>
      <c r="C400" s="53" t="s">
        <v>1155</v>
      </c>
      <c r="D400" s="53" t="s">
        <v>1196</v>
      </c>
      <c r="E400" s="14">
        <v>172.97</v>
      </c>
      <c r="F400" s="50"/>
      <c r="G400" s="50"/>
      <c r="H400" s="13"/>
      <c r="I400" s="13"/>
      <c r="J400" s="13"/>
      <c r="K400" s="54">
        <f t="shared" si="6"/>
        <v>172.97</v>
      </c>
      <c r="L400" s="160"/>
      <c r="M400" s="55"/>
      <c r="N400" s="218"/>
      <c r="O400" s="138"/>
    </row>
    <row r="401" spans="2:15" s="3" customFormat="1" ht="15" customHeight="1" x14ac:dyDescent="0.3">
      <c r="B401" s="57" t="s">
        <v>1197</v>
      </c>
      <c r="C401" s="53" t="s">
        <v>1155</v>
      </c>
      <c r="D401" s="53" t="s">
        <v>1198</v>
      </c>
      <c r="E401" s="14">
        <v>4786.1099999999997</v>
      </c>
      <c r="F401" s="50"/>
      <c r="G401" s="50"/>
      <c r="H401" s="13"/>
      <c r="I401" s="13"/>
      <c r="J401" s="13"/>
      <c r="K401" s="54">
        <f t="shared" si="6"/>
        <v>4786.1099999999997</v>
      </c>
      <c r="L401" s="160"/>
      <c r="M401" s="55"/>
      <c r="N401" s="218"/>
      <c r="O401" s="138"/>
    </row>
    <row r="402" spans="2:15" s="3" customFormat="1" ht="15" customHeight="1" x14ac:dyDescent="0.3">
      <c r="B402" s="57" t="s">
        <v>1199</v>
      </c>
      <c r="C402" s="53" t="s">
        <v>1155</v>
      </c>
      <c r="D402" s="53" t="s">
        <v>1200</v>
      </c>
      <c r="E402" s="14">
        <v>77.06</v>
      </c>
      <c r="F402" s="50"/>
      <c r="G402" s="50"/>
      <c r="H402" s="13"/>
      <c r="I402" s="13"/>
      <c r="J402" s="13"/>
      <c r="K402" s="54">
        <f t="shared" si="6"/>
        <v>77.06</v>
      </c>
      <c r="L402" s="160"/>
      <c r="M402" s="55"/>
      <c r="N402" s="218"/>
      <c r="O402" s="138"/>
    </row>
    <row r="403" spans="2:15" s="3" customFormat="1" ht="15" customHeight="1" x14ac:dyDescent="0.3">
      <c r="B403" s="57" t="s">
        <v>1201</v>
      </c>
      <c r="C403" s="53" t="s">
        <v>1155</v>
      </c>
      <c r="D403" s="53" t="s">
        <v>1202</v>
      </c>
      <c r="E403" s="14">
        <v>7.67</v>
      </c>
      <c r="F403" s="50"/>
      <c r="G403" s="50"/>
      <c r="H403" s="13"/>
      <c r="I403" s="13"/>
      <c r="J403" s="13"/>
      <c r="K403" s="54">
        <f t="shared" si="6"/>
        <v>7.67</v>
      </c>
      <c r="L403" s="160"/>
      <c r="M403" s="55"/>
      <c r="N403" s="218"/>
      <c r="O403" s="138"/>
    </row>
    <row r="404" spans="2:15" s="3" customFormat="1" ht="15" customHeight="1" x14ac:dyDescent="0.3">
      <c r="B404" s="57" t="s">
        <v>1203</v>
      </c>
      <c r="C404" s="53" t="s">
        <v>1155</v>
      </c>
      <c r="D404" s="53" t="s">
        <v>1204</v>
      </c>
      <c r="E404" s="14">
        <v>28.05</v>
      </c>
      <c r="F404" s="50"/>
      <c r="G404" s="50"/>
      <c r="H404" s="13"/>
      <c r="I404" s="13"/>
      <c r="J404" s="13"/>
      <c r="K404" s="54">
        <f t="shared" si="6"/>
        <v>28.05</v>
      </c>
      <c r="L404" s="160"/>
      <c r="M404" s="55"/>
      <c r="N404" s="218"/>
      <c r="O404" s="138"/>
    </row>
    <row r="405" spans="2:15" s="3" customFormat="1" ht="15" customHeight="1" x14ac:dyDescent="0.3">
      <c r="B405" s="57" t="s">
        <v>1205</v>
      </c>
      <c r="C405" s="53" t="s">
        <v>1155</v>
      </c>
      <c r="D405" s="53" t="s">
        <v>1206</v>
      </c>
      <c r="E405" s="14">
        <v>112.15</v>
      </c>
      <c r="F405" s="50"/>
      <c r="G405" s="50"/>
      <c r="H405" s="13"/>
      <c r="I405" s="13"/>
      <c r="J405" s="13"/>
      <c r="K405" s="54">
        <f t="shared" si="6"/>
        <v>112.15</v>
      </c>
      <c r="L405" s="160"/>
      <c r="M405" s="55"/>
      <c r="N405" s="218"/>
      <c r="O405" s="138"/>
    </row>
    <row r="406" spans="2:15" s="3" customFormat="1" ht="15" customHeight="1" x14ac:dyDescent="0.3">
      <c r="B406" s="57" t="s">
        <v>1207</v>
      </c>
      <c r="C406" s="53" t="s">
        <v>1155</v>
      </c>
      <c r="D406" s="53" t="s">
        <v>1208</v>
      </c>
      <c r="E406" s="14">
        <v>1.81</v>
      </c>
      <c r="F406" s="50"/>
      <c r="G406" s="50"/>
      <c r="H406" s="13"/>
      <c r="I406" s="13"/>
      <c r="J406" s="13"/>
      <c r="K406" s="54">
        <f t="shared" si="6"/>
        <v>1.81</v>
      </c>
      <c r="L406" s="160"/>
      <c r="M406" s="55"/>
      <c r="N406" s="218"/>
      <c r="O406" s="138"/>
    </row>
    <row r="407" spans="2:15" s="3" customFormat="1" ht="15" customHeight="1" x14ac:dyDescent="0.3">
      <c r="B407" s="57" t="s">
        <v>1209</v>
      </c>
      <c r="C407" s="53" t="s">
        <v>1155</v>
      </c>
      <c r="D407" s="53" t="s">
        <v>1210</v>
      </c>
      <c r="E407" s="14">
        <v>0.19</v>
      </c>
      <c r="F407" s="50"/>
      <c r="G407" s="50"/>
      <c r="H407" s="13"/>
      <c r="I407" s="13"/>
      <c r="J407" s="13"/>
      <c r="K407" s="54">
        <f t="shared" si="6"/>
        <v>0.19</v>
      </c>
      <c r="L407" s="160"/>
      <c r="M407" s="55"/>
      <c r="N407" s="218"/>
      <c r="O407" s="138"/>
    </row>
    <row r="408" spans="2:15" s="3" customFormat="1" ht="15" customHeight="1" x14ac:dyDescent="0.3">
      <c r="B408" s="57" t="s">
        <v>1211</v>
      </c>
      <c r="C408" s="53" t="s">
        <v>1155</v>
      </c>
      <c r="D408" s="53" t="s">
        <v>1212</v>
      </c>
      <c r="E408" s="14">
        <v>20.61</v>
      </c>
      <c r="F408" s="50"/>
      <c r="G408" s="50"/>
      <c r="H408" s="13"/>
      <c r="I408" s="13"/>
      <c r="J408" s="13"/>
      <c r="K408" s="54">
        <f t="shared" si="6"/>
        <v>20.61</v>
      </c>
      <c r="L408" s="160"/>
      <c r="M408" s="55"/>
      <c r="N408" s="218"/>
      <c r="O408" s="138"/>
    </row>
    <row r="409" spans="2:15" s="3" customFormat="1" ht="15" customHeight="1" x14ac:dyDescent="0.3">
      <c r="B409" s="57" t="s">
        <v>1213</v>
      </c>
      <c r="C409" s="53" t="s">
        <v>1155</v>
      </c>
      <c r="D409" s="53" t="s">
        <v>1214</v>
      </c>
      <c r="E409" s="14">
        <v>133</v>
      </c>
      <c r="F409" s="50"/>
      <c r="G409" s="50"/>
      <c r="H409" s="13"/>
      <c r="I409" s="13"/>
      <c r="J409" s="13"/>
      <c r="K409" s="54">
        <f t="shared" si="6"/>
        <v>133</v>
      </c>
      <c r="L409" s="160"/>
      <c r="M409" s="55"/>
      <c r="N409" s="218"/>
      <c r="O409" s="138"/>
    </row>
    <row r="410" spans="2:15" s="3" customFormat="1" ht="15" customHeight="1" x14ac:dyDescent="0.3">
      <c r="B410" s="57" t="s">
        <v>1215</v>
      </c>
      <c r="C410" s="53" t="s">
        <v>1155</v>
      </c>
      <c r="D410" s="53" t="s">
        <v>1216</v>
      </c>
      <c r="E410" s="14">
        <v>2.14</v>
      </c>
      <c r="F410" s="50"/>
      <c r="G410" s="50"/>
      <c r="H410" s="13"/>
      <c r="I410" s="13"/>
      <c r="J410" s="13"/>
      <c r="K410" s="54">
        <f t="shared" si="6"/>
        <v>2.14</v>
      </c>
      <c r="L410" s="160"/>
      <c r="M410" s="55"/>
      <c r="N410" s="218"/>
      <c r="O410" s="138"/>
    </row>
    <row r="411" spans="2:15" s="3" customFormat="1" ht="15" customHeight="1" x14ac:dyDescent="0.3">
      <c r="B411" s="57" t="s">
        <v>1217</v>
      </c>
      <c r="C411" s="53" t="s">
        <v>1155</v>
      </c>
      <c r="D411" s="53" t="s">
        <v>1218</v>
      </c>
      <c r="E411" s="14">
        <v>0.22</v>
      </c>
      <c r="F411" s="50"/>
      <c r="G411" s="50"/>
      <c r="H411" s="13"/>
      <c r="I411" s="13"/>
      <c r="J411" s="13"/>
      <c r="K411" s="54">
        <f t="shared" si="6"/>
        <v>0.22</v>
      </c>
      <c r="L411" s="160"/>
      <c r="M411" s="55"/>
      <c r="N411" s="218"/>
      <c r="O411" s="138"/>
    </row>
    <row r="412" spans="2:15" s="3" customFormat="1" ht="15" customHeight="1" x14ac:dyDescent="0.3">
      <c r="B412" s="57" t="s">
        <v>1219</v>
      </c>
      <c r="C412" s="53" t="s">
        <v>1155</v>
      </c>
      <c r="D412" s="53" t="s">
        <v>1220</v>
      </c>
      <c r="E412" s="14">
        <v>26.61</v>
      </c>
      <c r="F412" s="50"/>
      <c r="G412" s="50"/>
      <c r="H412" s="13"/>
      <c r="I412" s="13"/>
      <c r="J412" s="13"/>
      <c r="K412" s="54">
        <f t="shared" si="6"/>
        <v>26.61</v>
      </c>
      <c r="L412" s="160"/>
      <c r="M412" s="55"/>
      <c r="N412" s="218"/>
      <c r="O412" s="138"/>
    </row>
    <row r="413" spans="2:15" s="3" customFormat="1" ht="15" customHeight="1" x14ac:dyDescent="0.3">
      <c r="B413" s="57" t="s">
        <v>1221</v>
      </c>
      <c r="C413" s="53" t="s">
        <v>1155</v>
      </c>
      <c r="D413" s="53" t="s">
        <v>1222</v>
      </c>
      <c r="E413" s="14">
        <v>571.98</v>
      </c>
      <c r="F413" s="50"/>
      <c r="G413" s="50"/>
      <c r="H413" s="13"/>
      <c r="I413" s="13"/>
      <c r="J413" s="13"/>
      <c r="K413" s="54">
        <f t="shared" si="6"/>
        <v>571.98</v>
      </c>
      <c r="L413" s="160"/>
      <c r="M413" s="55"/>
      <c r="N413" s="218"/>
      <c r="O413" s="138"/>
    </row>
    <row r="414" spans="2:15" s="3" customFormat="1" ht="15" customHeight="1" x14ac:dyDescent="0.3">
      <c r="B414" s="57" t="s">
        <v>1223</v>
      </c>
      <c r="C414" s="53" t="s">
        <v>1155</v>
      </c>
      <c r="D414" s="53" t="s">
        <v>1224</v>
      </c>
      <c r="E414" s="14">
        <v>9.2100000000000009</v>
      </c>
      <c r="F414" s="50"/>
      <c r="G414" s="50"/>
      <c r="H414" s="13"/>
      <c r="I414" s="13"/>
      <c r="J414" s="13"/>
      <c r="K414" s="54">
        <f t="shared" si="6"/>
        <v>9.2100000000000009</v>
      </c>
      <c r="L414" s="160"/>
      <c r="M414" s="55"/>
      <c r="N414" s="218"/>
      <c r="O414" s="138"/>
    </row>
    <row r="415" spans="2:15" s="3" customFormat="1" ht="15" customHeight="1" x14ac:dyDescent="0.3">
      <c r="B415" s="57" t="s">
        <v>1225</v>
      </c>
      <c r="C415" s="53" t="s">
        <v>1155</v>
      </c>
      <c r="D415" s="53" t="s">
        <v>1226</v>
      </c>
      <c r="E415" s="14">
        <v>0.92</v>
      </c>
      <c r="F415" s="50"/>
      <c r="G415" s="50"/>
      <c r="H415" s="13"/>
      <c r="I415" s="13"/>
      <c r="J415" s="13"/>
      <c r="K415" s="54">
        <f t="shared" si="6"/>
        <v>0.92</v>
      </c>
      <c r="L415" s="160"/>
      <c r="M415" s="55"/>
      <c r="N415" s="218"/>
      <c r="O415" s="138"/>
    </row>
    <row r="416" spans="2:15" s="3" customFormat="1" ht="15" customHeight="1" x14ac:dyDescent="0.3">
      <c r="B416" s="57" t="s">
        <v>1227</v>
      </c>
      <c r="C416" s="53" t="s">
        <v>1155</v>
      </c>
      <c r="D416" s="53" t="s">
        <v>1228</v>
      </c>
      <c r="E416" s="14">
        <v>153.80000000000001</v>
      </c>
      <c r="F416" s="50"/>
      <c r="G416" s="50"/>
      <c r="H416" s="13"/>
      <c r="I416" s="13"/>
      <c r="J416" s="13"/>
      <c r="K416" s="54">
        <f t="shared" si="6"/>
        <v>153.80000000000001</v>
      </c>
      <c r="L416" s="160"/>
      <c r="M416" s="55"/>
      <c r="N416" s="218"/>
      <c r="O416" s="138"/>
    </row>
    <row r="417" spans="2:15" s="3" customFormat="1" ht="15" customHeight="1" x14ac:dyDescent="0.3">
      <c r="B417" s="57" t="s">
        <v>1229</v>
      </c>
      <c r="C417" s="53" t="s">
        <v>1155</v>
      </c>
      <c r="D417" s="53" t="s">
        <v>1230</v>
      </c>
      <c r="E417" s="14">
        <v>-1086.95</v>
      </c>
      <c r="F417" s="50"/>
      <c r="G417" s="50"/>
      <c r="H417" s="13"/>
      <c r="I417" s="13"/>
      <c r="J417" s="13"/>
      <c r="K417" s="54">
        <f t="shared" si="6"/>
        <v>-1086.95</v>
      </c>
      <c r="L417" s="160"/>
      <c r="M417" s="55"/>
      <c r="N417" s="218"/>
      <c r="O417" s="138"/>
    </row>
    <row r="418" spans="2:15" s="3" customFormat="1" ht="15" customHeight="1" x14ac:dyDescent="0.3">
      <c r="B418" s="57" t="s">
        <v>1231</v>
      </c>
      <c r="C418" s="53" t="s">
        <v>1155</v>
      </c>
      <c r="D418" s="53" t="s">
        <v>1232</v>
      </c>
      <c r="E418" s="14">
        <v>-20.350000000000001</v>
      </c>
      <c r="F418" s="50"/>
      <c r="G418" s="50"/>
      <c r="H418" s="13"/>
      <c r="I418" s="13"/>
      <c r="J418" s="13"/>
      <c r="K418" s="54">
        <f t="shared" si="6"/>
        <v>-20.350000000000001</v>
      </c>
      <c r="L418" s="160"/>
      <c r="M418" s="55"/>
      <c r="N418" s="218"/>
      <c r="O418" s="138"/>
    </row>
    <row r="419" spans="2:15" s="3" customFormat="1" ht="15" customHeight="1" x14ac:dyDescent="0.3">
      <c r="B419" s="57" t="s">
        <v>1233</v>
      </c>
      <c r="C419" s="53" t="s">
        <v>1155</v>
      </c>
      <c r="D419" s="53" t="s">
        <v>1234</v>
      </c>
      <c r="E419" s="14">
        <v>-1.75</v>
      </c>
      <c r="F419" s="50"/>
      <c r="G419" s="50"/>
      <c r="H419" s="13"/>
      <c r="I419" s="13"/>
      <c r="J419" s="13"/>
      <c r="K419" s="54">
        <f t="shared" si="6"/>
        <v>-1.75</v>
      </c>
      <c r="L419" s="160"/>
      <c r="M419" s="55"/>
      <c r="N419" s="218"/>
      <c r="O419" s="138"/>
    </row>
    <row r="420" spans="2:15" s="3" customFormat="1" ht="15" customHeight="1" x14ac:dyDescent="0.3">
      <c r="B420" s="57" t="s">
        <v>1235</v>
      </c>
      <c r="C420" s="53" t="s">
        <v>1155</v>
      </c>
      <c r="D420" s="53" t="s">
        <v>1236</v>
      </c>
      <c r="E420" s="14">
        <v>58.9</v>
      </c>
      <c r="F420" s="50"/>
      <c r="G420" s="50"/>
      <c r="H420" s="13"/>
      <c r="I420" s="13"/>
      <c r="J420" s="13"/>
      <c r="K420" s="54">
        <f t="shared" si="6"/>
        <v>58.9</v>
      </c>
      <c r="L420" s="160"/>
      <c r="M420" s="55"/>
      <c r="N420" s="218"/>
      <c r="O420" s="138"/>
    </row>
    <row r="421" spans="2:15" s="3" customFormat="1" ht="15" customHeight="1" x14ac:dyDescent="0.3">
      <c r="B421" s="57" t="s">
        <v>1237</v>
      </c>
      <c r="C421" s="53" t="s">
        <v>1155</v>
      </c>
      <c r="D421" s="53" t="s">
        <v>1238</v>
      </c>
      <c r="E421" s="14">
        <v>87.14</v>
      </c>
      <c r="F421" s="50"/>
      <c r="G421" s="50"/>
      <c r="H421" s="13"/>
      <c r="I421" s="13"/>
      <c r="J421" s="13"/>
      <c r="K421" s="54">
        <f t="shared" si="6"/>
        <v>87.14</v>
      </c>
      <c r="L421" s="160"/>
      <c r="M421" s="55"/>
      <c r="N421" s="218"/>
      <c r="O421" s="138"/>
    </row>
    <row r="422" spans="2:15" s="3" customFormat="1" ht="15" customHeight="1" x14ac:dyDescent="0.3">
      <c r="B422" s="57" t="s">
        <v>1239</v>
      </c>
      <c r="C422" s="53" t="s">
        <v>1155</v>
      </c>
      <c r="D422" s="53" t="s">
        <v>1240</v>
      </c>
      <c r="E422" s="14">
        <v>1.4</v>
      </c>
      <c r="F422" s="50"/>
      <c r="G422" s="50"/>
      <c r="H422" s="13"/>
      <c r="I422" s="13"/>
      <c r="J422" s="13"/>
      <c r="K422" s="54">
        <f t="shared" si="6"/>
        <v>1.4</v>
      </c>
      <c r="L422" s="160"/>
      <c r="M422" s="55"/>
      <c r="N422" s="218"/>
      <c r="O422" s="138"/>
    </row>
    <row r="423" spans="2:15" s="3" customFormat="1" ht="15" customHeight="1" x14ac:dyDescent="0.3">
      <c r="B423" s="57" t="s">
        <v>1241</v>
      </c>
      <c r="C423" s="53" t="s">
        <v>1155</v>
      </c>
      <c r="D423" s="53" t="s">
        <v>1242</v>
      </c>
      <c r="E423" s="14">
        <v>0.14000000000000001</v>
      </c>
      <c r="F423" s="50"/>
      <c r="G423" s="50"/>
      <c r="H423" s="13"/>
      <c r="I423" s="13"/>
      <c r="J423" s="13"/>
      <c r="K423" s="54">
        <f t="shared" si="6"/>
        <v>0.14000000000000001</v>
      </c>
      <c r="L423" s="160"/>
      <c r="M423" s="55"/>
      <c r="N423" s="218"/>
      <c r="O423" s="138"/>
    </row>
    <row r="424" spans="2:15" s="3" customFormat="1" ht="15" customHeight="1" x14ac:dyDescent="0.3">
      <c r="B424" s="57" t="s">
        <v>1243</v>
      </c>
      <c r="C424" s="53" t="s">
        <v>1155</v>
      </c>
      <c r="D424" s="53" t="s">
        <v>1244</v>
      </c>
      <c r="E424" s="214">
        <v>436.38</v>
      </c>
      <c r="F424" s="50"/>
      <c r="G424" s="50"/>
      <c r="H424" s="13"/>
      <c r="I424" s="13"/>
      <c r="J424" s="13"/>
      <c r="K424" s="54">
        <f t="shared" si="6"/>
        <v>436.38</v>
      </c>
      <c r="L424" s="160"/>
      <c r="M424" s="55"/>
      <c r="N424" s="218"/>
      <c r="O424" s="138"/>
    </row>
    <row r="425" spans="2:15" s="3" customFormat="1" ht="15" customHeight="1" x14ac:dyDescent="0.3">
      <c r="B425" s="57" t="s">
        <v>1245</v>
      </c>
      <c r="C425" s="53" t="s">
        <v>1155</v>
      </c>
      <c r="D425" s="53" t="s">
        <v>1246</v>
      </c>
      <c r="E425" s="214">
        <v>-179.01</v>
      </c>
      <c r="F425" s="50"/>
      <c r="G425" s="50"/>
      <c r="H425" s="13"/>
      <c r="I425" s="13"/>
      <c r="J425" s="13"/>
      <c r="K425" s="54">
        <f t="shared" si="6"/>
        <v>-179.01</v>
      </c>
      <c r="L425" s="160"/>
      <c r="M425" s="55"/>
      <c r="N425" s="218"/>
      <c r="O425" s="138"/>
    </row>
    <row r="426" spans="2:15" s="3" customFormat="1" ht="15" customHeight="1" x14ac:dyDescent="0.3">
      <c r="B426" s="57" t="s">
        <v>1247</v>
      </c>
      <c r="C426" s="53" t="s">
        <v>1155</v>
      </c>
      <c r="D426" s="53" t="s">
        <v>1248</v>
      </c>
      <c r="E426" s="214">
        <v>5.0199999999999996</v>
      </c>
      <c r="F426" s="50"/>
      <c r="G426" s="50"/>
      <c r="H426" s="13"/>
      <c r="I426" s="13"/>
      <c r="J426" s="13"/>
      <c r="K426" s="54">
        <f t="shared" si="6"/>
        <v>5.0199999999999996</v>
      </c>
      <c r="L426" s="160"/>
      <c r="M426" s="55"/>
      <c r="N426" s="218"/>
      <c r="O426" s="138"/>
    </row>
    <row r="427" spans="2:15" s="3" customFormat="1" ht="15" customHeight="1" x14ac:dyDescent="0.3">
      <c r="B427" s="57" t="s">
        <v>1249</v>
      </c>
      <c r="C427" s="53" t="s">
        <v>1155</v>
      </c>
      <c r="D427" s="53" t="s">
        <v>1250</v>
      </c>
      <c r="E427" s="214">
        <v>-0.28999999999999998</v>
      </c>
      <c r="F427" s="50"/>
      <c r="G427" s="50"/>
      <c r="H427" s="13"/>
      <c r="I427" s="13"/>
      <c r="J427" s="13"/>
      <c r="K427" s="54">
        <f t="shared" si="6"/>
        <v>-0.28999999999999998</v>
      </c>
      <c r="L427" s="160"/>
      <c r="M427" s="55"/>
      <c r="N427" s="218"/>
      <c r="O427" s="138"/>
    </row>
    <row r="428" spans="2:15" s="3" customFormat="1" ht="15" customHeight="1" x14ac:dyDescent="0.3">
      <c r="B428" s="57" t="s">
        <v>1251</v>
      </c>
      <c r="C428" s="53" t="s">
        <v>1155</v>
      </c>
      <c r="D428" s="53" t="s">
        <v>1252</v>
      </c>
      <c r="E428" s="214">
        <v>102.68</v>
      </c>
      <c r="F428" s="50"/>
      <c r="G428" s="50"/>
      <c r="H428" s="13"/>
      <c r="I428" s="13"/>
      <c r="J428" s="13"/>
      <c r="K428" s="54">
        <f t="shared" si="6"/>
        <v>102.68</v>
      </c>
      <c r="L428" s="160"/>
      <c r="M428" s="55"/>
      <c r="N428" s="218"/>
      <c r="O428" s="138"/>
    </row>
    <row r="429" spans="2:15" s="3" customFormat="1" ht="15" customHeight="1" x14ac:dyDescent="0.3">
      <c r="B429" s="57" t="s">
        <v>1253</v>
      </c>
      <c r="C429" s="53" t="s">
        <v>1155</v>
      </c>
      <c r="D429" s="53" t="s">
        <v>1254</v>
      </c>
      <c r="E429" s="14">
        <v>7018.25</v>
      </c>
      <c r="F429" s="50"/>
      <c r="G429" s="50"/>
      <c r="H429" s="13"/>
      <c r="I429" s="13"/>
      <c r="J429" s="13"/>
      <c r="K429" s="54">
        <f t="shared" si="6"/>
        <v>7018.25</v>
      </c>
      <c r="L429" s="160"/>
      <c r="M429" s="55"/>
      <c r="N429" s="218"/>
      <c r="O429" s="138"/>
    </row>
    <row r="430" spans="2:15" s="3" customFormat="1" ht="15" customHeight="1" x14ac:dyDescent="0.3">
      <c r="B430" s="57" t="s">
        <v>1255</v>
      </c>
      <c r="C430" s="53" t="s">
        <v>1155</v>
      </c>
      <c r="D430" s="53" t="s">
        <v>1256</v>
      </c>
      <c r="E430" s="14">
        <v>111.28</v>
      </c>
      <c r="F430" s="50"/>
      <c r="G430" s="50"/>
      <c r="H430" s="13"/>
      <c r="I430" s="13"/>
      <c r="J430" s="13"/>
      <c r="K430" s="54">
        <f t="shared" si="6"/>
        <v>111.28</v>
      </c>
      <c r="L430" s="160"/>
      <c r="M430" s="55"/>
      <c r="N430" s="218"/>
      <c r="O430" s="138"/>
    </row>
    <row r="431" spans="2:15" s="3" customFormat="1" ht="15" customHeight="1" x14ac:dyDescent="0.3">
      <c r="B431" s="57" t="s">
        <v>1257</v>
      </c>
      <c r="C431" s="53" t="s">
        <v>1155</v>
      </c>
      <c r="D431" s="53" t="s">
        <v>1258</v>
      </c>
      <c r="E431" s="14">
        <v>12.94</v>
      </c>
      <c r="F431" s="50"/>
      <c r="G431" s="50"/>
      <c r="H431" s="13"/>
      <c r="I431" s="13"/>
      <c r="J431" s="13"/>
      <c r="K431" s="54">
        <f t="shared" si="6"/>
        <v>12.94</v>
      </c>
      <c r="L431" s="160"/>
      <c r="M431" s="55"/>
      <c r="N431" s="218"/>
      <c r="O431" s="138"/>
    </row>
    <row r="432" spans="2:15" s="3" customFormat="1" ht="15" customHeight="1" x14ac:dyDescent="0.3">
      <c r="B432" s="57" t="s">
        <v>1259</v>
      </c>
      <c r="C432" s="53" t="s">
        <v>1155</v>
      </c>
      <c r="D432" s="53" t="s">
        <v>1260</v>
      </c>
      <c r="E432" s="14">
        <v>114.74</v>
      </c>
      <c r="F432" s="50"/>
      <c r="G432" s="50"/>
      <c r="H432" s="13"/>
      <c r="I432" s="13"/>
      <c r="J432" s="13"/>
      <c r="K432" s="54">
        <f t="shared" si="6"/>
        <v>114.74</v>
      </c>
      <c r="L432" s="160"/>
      <c r="M432" s="55"/>
      <c r="N432" s="218"/>
      <c r="O432" s="138"/>
    </row>
    <row r="433" spans="2:15" s="3" customFormat="1" ht="15" customHeight="1" x14ac:dyDescent="0.3">
      <c r="B433" s="57" t="s">
        <v>1261</v>
      </c>
      <c r="C433" s="53" t="s">
        <v>1155</v>
      </c>
      <c r="D433" s="53" t="s">
        <v>1262</v>
      </c>
      <c r="E433" s="14">
        <v>1517.64</v>
      </c>
      <c r="F433" s="50"/>
      <c r="G433" s="50"/>
      <c r="H433" s="13"/>
      <c r="I433" s="13"/>
      <c r="J433" s="13"/>
      <c r="K433" s="54">
        <f t="shared" si="6"/>
        <v>1517.64</v>
      </c>
      <c r="L433" s="160"/>
      <c r="M433" s="55"/>
      <c r="N433" s="218"/>
      <c r="O433" s="138"/>
    </row>
    <row r="434" spans="2:15" s="3" customFormat="1" ht="15" customHeight="1" x14ac:dyDescent="0.3">
      <c r="B434" s="57" t="s">
        <v>1263</v>
      </c>
      <c r="C434" s="53" t="s">
        <v>1155</v>
      </c>
      <c r="D434" s="53" t="s">
        <v>1264</v>
      </c>
      <c r="E434" s="14">
        <v>16.170000000000002</v>
      </c>
      <c r="F434" s="50"/>
      <c r="G434" s="50"/>
      <c r="H434" s="13"/>
      <c r="I434" s="13"/>
      <c r="J434" s="13"/>
      <c r="K434" s="54">
        <f t="shared" si="6"/>
        <v>16.170000000000002</v>
      </c>
      <c r="L434" s="160"/>
      <c r="M434" s="55"/>
      <c r="N434" s="218"/>
      <c r="O434" s="138"/>
    </row>
    <row r="435" spans="2:15" s="3" customFormat="1" ht="15" customHeight="1" x14ac:dyDescent="0.3">
      <c r="B435" s="57" t="s">
        <v>1265</v>
      </c>
      <c r="C435" s="53" t="s">
        <v>1155</v>
      </c>
      <c r="D435" s="53" t="s">
        <v>1266</v>
      </c>
      <c r="E435" s="14">
        <v>10.44</v>
      </c>
      <c r="F435" s="50"/>
      <c r="G435" s="50"/>
      <c r="H435" s="13"/>
      <c r="I435" s="13"/>
      <c r="J435" s="13"/>
      <c r="K435" s="54">
        <f t="shared" si="6"/>
        <v>10.44</v>
      </c>
      <c r="L435" s="160"/>
      <c r="M435" s="55"/>
      <c r="N435" s="218"/>
      <c r="O435" s="138"/>
    </row>
    <row r="436" spans="2:15" s="3" customFormat="1" ht="15" customHeight="1" x14ac:dyDescent="0.3">
      <c r="B436" s="57" t="s">
        <v>1267</v>
      </c>
      <c r="C436" s="53" t="s">
        <v>1155</v>
      </c>
      <c r="D436" s="53" t="s">
        <v>1268</v>
      </c>
      <c r="E436" s="14">
        <v>72.12</v>
      </c>
      <c r="F436" s="50"/>
      <c r="G436" s="50"/>
      <c r="H436" s="13"/>
      <c r="I436" s="13"/>
      <c r="J436" s="13"/>
      <c r="K436" s="54">
        <f t="shared" si="6"/>
        <v>72.12</v>
      </c>
      <c r="L436" s="160"/>
      <c r="M436" s="55"/>
      <c r="N436" s="218"/>
      <c r="O436" s="138"/>
    </row>
    <row r="437" spans="2:15" s="3" customFormat="1" ht="15" customHeight="1" x14ac:dyDescent="0.3">
      <c r="B437" s="57" t="s">
        <v>1269</v>
      </c>
      <c r="C437" s="53" t="s">
        <v>1155</v>
      </c>
      <c r="D437" s="53" t="s">
        <v>1270</v>
      </c>
      <c r="E437" s="14">
        <v>3416.35</v>
      </c>
      <c r="F437" s="50"/>
      <c r="G437" s="50"/>
      <c r="H437" s="13"/>
      <c r="I437" s="13"/>
      <c r="J437" s="13"/>
      <c r="K437" s="54">
        <f t="shared" si="6"/>
        <v>3416.35</v>
      </c>
      <c r="L437" s="160"/>
      <c r="M437" s="55"/>
      <c r="N437" s="218"/>
      <c r="O437" s="138"/>
    </row>
    <row r="438" spans="2:15" s="3" customFormat="1" ht="15" customHeight="1" x14ac:dyDescent="0.3">
      <c r="B438" s="57" t="s">
        <v>1271</v>
      </c>
      <c r="C438" s="53" t="s">
        <v>1155</v>
      </c>
      <c r="D438" s="53" t="s">
        <v>1272</v>
      </c>
      <c r="E438" s="14">
        <v>48.6</v>
      </c>
      <c r="F438" s="50"/>
      <c r="G438" s="50"/>
      <c r="H438" s="13"/>
      <c r="I438" s="13"/>
      <c r="J438" s="13"/>
      <c r="K438" s="54">
        <f t="shared" si="6"/>
        <v>48.6</v>
      </c>
      <c r="L438" s="160"/>
      <c r="M438" s="55"/>
      <c r="N438" s="218"/>
      <c r="O438" s="138"/>
    </row>
    <row r="439" spans="2:15" s="3" customFormat="1" ht="15" customHeight="1" x14ac:dyDescent="0.3">
      <c r="B439" s="57" t="s">
        <v>1273</v>
      </c>
      <c r="C439" s="53" t="s">
        <v>1155</v>
      </c>
      <c r="D439" s="53" t="s">
        <v>1274</v>
      </c>
      <c r="E439" s="14">
        <v>8.56</v>
      </c>
      <c r="F439" s="50"/>
      <c r="G439" s="50"/>
      <c r="H439" s="13"/>
      <c r="I439" s="13"/>
      <c r="J439" s="13"/>
      <c r="K439" s="54">
        <f t="shared" si="6"/>
        <v>8.56</v>
      </c>
      <c r="L439" s="160"/>
      <c r="M439" s="55"/>
      <c r="N439" s="218"/>
      <c r="O439" s="138"/>
    </row>
    <row r="440" spans="2:15" s="3" customFormat="1" ht="15" customHeight="1" x14ac:dyDescent="0.3">
      <c r="B440" s="57" t="s">
        <v>1275</v>
      </c>
      <c r="C440" s="53" t="s">
        <v>1155</v>
      </c>
      <c r="D440" s="53" t="s">
        <v>1276</v>
      </c>
      <c r="E440" s="14">
        <v>22.47</v>
      </c>
      <c r="F440" s="50"/>
      <c r="G440" s="50"/>
      <c r="H440" s="13"/>
      <c r="I440" s="13"/>
      <c r="J440" s="13"/>
      <c r="K440" s="54">
        <f t="shared" si="6"/>
        <v>22.47</v>
      </c>
      <c r="L440" s="160"/>
      <c r="M440" s="55"/>
      <c r="N440" s="218"/>
      <c r="O440" s="138"/>
    </row>
    <row r="441" spans="2:15" s="3" customFormat="1" ht="15" customHeight="1" x14ac:dyDescent="0.3">
      <c r="B441" s="57" t="s">
        <v>1277</v>
      </c>
      <c r="C441" s="53" t="s">
        <v>1155</v>
      </c>
      <c r="D441" s="53" t="s">
        <v>1278</v>
      </c>
      <c r="E441" s="14">
        <v>2810.66</v>
      </c>
      <c r="F441" s="50"/>
      <c r="G441" s="50"/>
      <c r="H441" s="13"/>
      <c r="I441" s="13"/>
      <c r="J441" s="13"/>
      <c r="K441" s="54">
        <f t="shared" si="6"/>
        <v>2810.66</v>
      </c>
      <c r="L441" s="160"/>
      <c r="M441" s="55"/>
      <c r="N441" s="218"/>
      <c r="O441" s="138"/>
    </row>
    <row r="442" spans="2:15" s="3" customFormat="1" ht="15" customHeight="1" x14ac:dyDescent="0.3">
      <c r="B442" s="57" t="s">
        <v>1279</v>
      </c>
      <c r="C442" s="53" t="s">
        <v>1155</v>
      </c>
      <c r="D442" s="53" t="s">
        <v>1280</v>
      </c>
      <c r="E442" s="14">
        <v>36.17</v>
      </c>
      <c r="F442" s="50"/>
      <c r="G442" s="50"/>
      <c r="H442" s="13"/>
      <c r="I442" s="13"/>
      <c r="J442" s="13"/>
      <c r="K442" s="54">
        <f t="shared" si="6"/>
        <v>36.17</v>
      </c>
      <c r="L442" s="160"/>
      <c r="M442" s="55"/>
      <c r="N442" s="218"/>
      <c r="O442" s="138"/>
    </row>
    <row r="443" spans="2:15" s="3" customFormat="1" ht="15" customHeight="1" x14ac:dyDescent="0.3">
      <c r="B443" s="57" t="s">
        <v>1281</v>
      </c>
      <c r="C443" s="53" t="s">
        <v>1155</v>
      </c>
      <c r="D443" s="53" t="s">
        <v>1282</v>
      </c>
      <c r="E443" s="14">
        <v>13.58</v>
      </c>
      <c r="F443" s="50"/>
      <c r="G443" s="50"/>
      <c r="H443" s="13"/>
      <c r="I443" s="13"/>
      <c r="J443" s="13"/>
      <c r="K443" s="54">
        <f t="shared" si="6"/>
        <v>13.58</v>
      </c>
      <c r="L443" s="160"/>
      <c r="M443" s="55"/>
      <c r="N443" s="218"/>
      <c r="O443" s="138"/>
    </row>
    <row r="444" spans="2:15" s="3" customFormat="1" ht="15" customHeight="1" x14ac:dyDescent="0.3">
      <c r="B444" s="57" t="s">
        <v>1283</v>
      </c>
      <c r="C444" s="53" t="s">
        <v>1155</v>
      </c>
      <c r="D444" s="53" t="s">
        <v>1284</v>
      </c>
      <c r="E444" s="14">
        <v>63.74</v>
      </c>
      <c r="F444" s="50"/>
      <c r="G444" s="50"/>
      <c r="H444" s="13"/>
      <c r="I444" s="13"/>
      <c r="J444" s="13"/>
      <c r="K444" s="54">
        <f t="shared" si="6"/>
        <v>63.74</v>
      </c>
      <c r="L444" s="160"/>
      <c r="M444" s="55"/>
      <c r="N444" s="218"/>
      <c r="O444" s="138"/>
    </row>
    <row r="445" spans="2:15" s="3" customFormat="1" ht="15" customHeight="1" x14ac:dyDescent="0.3">
      <c r="B445" s="57" t="s">
        <v>1285</v>
      </c>
      <c r="C445" s="53" t="s">
        <v>1155</v>
      </c>
      <c r="D445" s="53" t="s">
        <v>1286</v>
      </c>
      <c r="E445" s="14">
        <v>2388.71</v>
      </c>
      <c r="F445" s="50"/>
      <c r="G445" s="50"/>
      <c r="H445" s="13"/>
      <c r="I445" s="13"/>
      <c r="J445" s="13"/>
      <c r="K445" s="54">
        <f t="shared" si="6"/>
        <v>2388.71</v>
      </c>
      <c r="L445" s="160"/>
      <c r="M445" s="55"/>
      <c r="N445" s="218"/>
      <c r="O445" s="138"/>
    </row>
    <row r="446" spans="2:15" s="3" customFormat="1" ht="15" customHeight="1" x14ac:dyDescent="0.3">
      <c r="B446" s="57" t="s">
        <v>1287</v>
      </c>
      <c r="C446" s="53" t="s">
        <v>1155</v>
      </c>
      <c r="D446" s="53" t="s">
        <v>1288</v>
      </c>
      <c r="E446" s="14">
        <v>37.24</v>
      </c>
      <c r="F446" s="50"/>
      <c r="G446" s="50"/>
      <c r="H446" s="13"/>
      <c r="I446" s="13"/>
      <c r="J446" s="13"/>
      <c r="K446" s="54">
        <f t="shared" si="6"/>
        <v>37.24</v>
      </c>
      <c r="L446" s="160"/>
      <c r="M446" s="55"/>
      <c r="N446" s="218"/>
      <c r="O446" s="138"/>
    </row>
    <row r="447" spans="2:15" s="3" customFormat="1" ht="15" customHeight="1" x14ac:dyDescent="0.3">
      <c r="B447" s="57" t="s">
        <v>1289</v>
      </c>
      <c r="C447" s="53" t="s">
        <v>1155</v>
      </c>
      <c r="D447" s="53" t="s">
        <v>1290</v>
      </c>
      <c r="E447" s="14">
        <v>5.0199999999999996</v>
      </c>
      <c r="F447" s="50"/>
      <c r="G447" s="50"/>
      <c r="H447" s="13"/>
      <c r="I447" s="13"/>
      <c r="J447" s="13"/>
      <c r="K447" s="54">
        <f t="shared" si="6"/>
        <v>5.0199999999999996</v>
      </c>
      <c r="L447" s="160"/>
      <c r="M447" s="55"/>
      <c r="N447" s="218"/>
      <c r="O447" s="138"/>
    </row>
    <row r="448" spans="2:15" s="3" customFormat="1" ht="15" customHeight="1" x14ac:dyDescent="0.3">
      <c r="B448" s="57" t="s">
        <v>1291</v>
      </c>
      <c r="C448" s="53" t="s">
        <v>1155</v>
      </c>
      <c r="D448" s="53" t="s">
        <v>1292</v>
      </c>
      <c r="E448" s="14">
        <v>18.25</v>
      </c>
      <c r="F448" s="50"/>
      <c r="G448" s="50"/>
      <c r="H448" s="13"/>
      <c r="I448" s="13"/>
      <c r="J448" s="13"/>
      <c r="K448" s="54">
        <f t="shared" si="6"/>
        <v>18.25</v>
      </c>
      <c r="L448" s="160"/>
      <c r="M448" s="55"/>
      <c r="N448" s="218"/>
      <c r="O448" s="138"/>
    </row>
    <row r="449" spans="2:15" s="3" customFormat="1" ht="15" customHeight="1" x14ac:dyDescent="0.3">
      <c r="B449" s="57" t="s">
        <v>1293</v>
      </c>
      <c r="C449" s="53" t="s">
        <v>1155</v>
      </c>
      <c r="D449" s="53" t="s">
        <v>1294</v>
      </c>
      <c r="E449" s="14">
        <v>1462.07</v>
      </c>
      <c r="F449" s="50"/>
      <c r="G449" s="50"/>
      <c r="H449" s="13"/>
      <c r="I449" s="13"/>
      <c r="J449" s="13"/>
      <c r="K449" s="54">
        <f t="shared" si="6"/>
        <v>1462.07</v>
      </c>
      <c r="L449" s="160"/>
      <c r="M449" s="55"/>
      <c r="N449" s="218"/>
      <c r="O449" s="138"/>
    </row>
    <row r="450" spans="2:15" s="3" customFormat="1" ht="15" customHeight="1" x14ac:dyDescent="0.3">
      <c r="B450" s="57" t="s">
        <v>1295</v>
      </c>
      <c r="C450" s="53" t="s">
        <v>1155</v>
      </c>
      <c r="D450" s="53" t="s">
        <v>1296</v>
      </c>
      <c r="E450" s="14">
        <v>23.54</v>
      </c>
      <c r="F450" s="50"/>
      <c r="G450" s="50"/>
      <c r="H450" s="13"/>
      <c r="I450" s="13"/>
      <c r="J450" s="13"/>
      <c r="K450" s="54">
        <f t="shared" si="6"/>
        <v>23.54</v>
      </c>
      <c r="L450" s="160"/>
      <c r="M450" s="55"/>
      <c r="N450" s="218"/>
      <c r="O450" s="138"/>
    </row>
    <row r="451" spans="2:15" s="3" customFormat="1" ht="15" customHeight="1" x14ac:dyDescent="0.3">
      <c r="B451" s="57" t="s">
        <v>1297</v>
      </c>
      <c r="C451" s="53" t="s">
        <v>1155</v>
      </c>
      <c r="D451" s="53" t="s">
        <v>1298</v>
      </c>
      <c r="E451" s="14">
        <v>2.34</v>
      </c>
      <c r="F451" s="50"/>
      <c r="G451" s="50"/>
      <c r="H451" s="13"/>
      <c r="I451" s="13"/>
      <c r="J451" s="13"/>
      <c r="K451" s="54">
        <f t="shared" si="6"/>
        <v>2.34</v>
      </c>
      <c r="L451" s="160"/>
      <c r="M451" s="55"/>
      <c r="N451" s="218"/>
      <c r="O451" s="138"/>
    </row>
    <row r="452" spans="2:15" s="3" customFormat="1" ht="15" customHeight="1" x14ac:dyDescent="0.3">
      <c r="B452" s="57" t="s">
        <v>1299</v>
      </c>
      <c r="C452" s="53" t="s">
        <v>1155</v>
      </c>
      <c r="D452" s="53" t="s">
        <v>1300</v>
      </c>
      <c r="E452" s="14">
        <v>5.54</v>
      </c>
      <c r="F452" s="50"/>
      <c r="G452" s="50"/>
      <c r="H452" s="13"/>
      <c r="I452" s="13"/>
      <c r="J452" s="13"/>
      <c r="K452" s="54">
        <f t="shared" si="6"/>
        <v>5.54</v>
      </c>
      <c r="L452" s="160"/>
      <c r="M452" s="55"/>
      <c r="N452" s="218"/>
      <c r="O452" s="138"/>
    </row>
    <row r="453" spans="2:15" s="3" customFormat="1" ht="15" customHeight="1" x14ac:dyDescent="0.3">
      <c r="B453" s="57" t="s">
        <v>1301</v>
      </c>
      <c r="C453" s="53" t="s">
        <v>1155</v>
      </c>
      <c r="D453" s="53" t="s">
        <v>1302</v>
      </c>
      <c r="E453" s="14">
        <v>972.85</v>
      </c>
      <c r="F453" s="50"/>
      <c r="G453" s="50"/>
      <c r="H453" s="13"/>
      <c r="I453" s="13"/>
      <c r="J453" s="13"/>
      <c r="K453" s="54">
        <f t="shared" si="6"/>
        <v>972.85</v>
      </c>
      <c r="L453" s="160"/>
      <c r="M453" s="55"/>
      <c r="N453" s="218"/>
      <c r="O453" s="138"/>
    </row>
    <row r="454" spans="2:15" s="3" customFormat="1" ht="15" customHeight="1" x14ac:dyDescent="0.3">
      <c r="B454" s="57" t="s">
        <v>1303</v>
      </c>
      <c r="C454" s="53" t="s">
        <v>1155</v>
      </c>
      <c r="D454" s="53" t="s">
        <v>1304</v>
      </c>
      <c r="E454" s="14">
        <v>15.66</v>
      </c>
      <c r="F454" s="50"/>
      <c r="G454" s="50"/>
      <c r="H454" s="13"/>
      <c r="I454" s="13"/>
      <c r="J454" s="13"/>
      <c r="K454" s="54">
        <f t="shared" si="6"/>
        <v>15.66</v>
      </c>
      <c r="L454" s="160"/>
      <c r="M454" s="55"/>
      <c r="N454" s="218"/>
      <c r="O454" s="138"/>
    </row>
    <row r="455" spans="2:15" s="3" customFormat="1" ht="15" customHeight="1" x14ac:dyDescent="0.3">
      <c r="B455" s="57" t="s">
        <v>1305</v>
      </c>
      <c r="C455" s="53" t="s">
        <v>1155</v>
      </c>
      <c r="D455" s="53" t="s">
        <v>1306</v>
      </c>
      <c r="E455" s="14">
        <v>1.56</v>
      </c>
      <c r="F455" s="50"/>
      <c r="G455" s="50"/>
      <c r="H455" s="13"/>
      <c r="I455" s="13"/>
      <c r="J455" s="13"/>
      <c r="K455" s="54">
        <f t="shared" ref="K455:K518" si="7">SUM(E455:J455)</f>
        <v>1.56</v>
      </c>
      <c r="L455" s="160"/>
      <c r="M455" s="55"/>
      <c r="N455" s="218"/>
      <c r="O455" s="138"/>
    </row>
    <row r="456" spans="2:15" s="3" customFormat="1" ht="15" customHeight="1" x14ac:dyDescent="0.3">
      <c r="B456" s="57" t="s">
        <v>1307</v>
      </c>
      <c r="C456" s="53" t="s">
        <v>1155</v>
      </c>
      <c r="D456" s="53" t="s">
        <v>1308</v>
      </c>
      <c r="E456" s="14">
        <v>51.55</v>
      </c>
      <c r="F456" s="50"/>
      <c r="G456" s="50"/>
      <c r="H456" s="13"/>
      <c r="I456" s="13"/>
      <c r="J456" s="13"/>
      <c r="K456" s="54">
        <f t="shared" si="7"/>
        <v>51.55</v>
      </c>
      <c r="L456" s="160"/>
      <c r="M456" s="55"/>
      <c r="N456" s="218"/>
      <c r="O456" s="138"/>
    </row>
    <row r="457" spans="2:15" s="3" customFormat="1" ht="15" customHeight="1" x14ac:dyDescent="0.3">
      <c r="B457" s="57" t="s">
        <v>1309</v>
      </c>
      <c r="C457" s="53" t="s">
        <v>1155</v>
      </c>
      <c r="D457" s="53" t="s">
        <v>1310</v>
      </c>
      <c r="E457" s="14">
        <v>-15403.81</v>
      </c>
      <c r="F457" s="50"/>
      <c r="G457" s="50"/>
      <c r="H457" s="13"/>
      <c r="I457" s="13"/>
      <c r="J457" s="13"/>
      <c r="K457" s="54">
        <f t="shared" si="7"/>
        <v>-15403.81</v>
      </c>
      <c r="L457" s="160"/>
      <c r="M457" s="55"/>
      <c r="N457" s="218"/>
      <c r="O457" s="138"/>
    </row>
    <row r="458" spans="2:15" s="3" customFormat="1" ht="15" customHeight="1" x14ac:dyDescent="0.3">
      <c r="B458" s="57" t="s">
        <v>1311</v>
      </c>
      <c r="C458" s="53" t="s">
        <v>1155</v>
      </c>
      <c r="D458" s="53" t="s">
        <v>1312</v>
      </c>
      <c r="E458" s="14">
        <v>-275.27</v>
      </c>
      <c r="F458" s="50"/>
      <c r="G458" s="50"/>
      <c r="H458" s="13"/>
      <c r="I458" s="13"/>
      <c r="J458" s="13"/>
      <c r="K458" s="54">
        <f t="shared" si="7"/>
        <v>-275.27</v>
      </c>
      <c r="L458" s="160"/>
      <c r="M458" s="55"/>
      <c r="N458" s="218"/>
      <c r="O458" s="138"/>
    </row>
    <row r="459" spans="2:15" s="3" customFormat="1" ht="15" customHeight="1" x14ac:dyDescent="0.3">
      <c r="B459" s="57" t="s">
        <v>1313</v>
      </c>
      <c r="C459" s="53" t="s">
        <v>1155</v>
      </c>
      <c r="D459" s="53" t="s">
        <v>1314</v>
      </c>
      <c r="E459" s="14">
        <v>2.6</v>
      </c>
      <c r="F459" s="50"/>
      <c r="G459" s="50"/>
      <c r="H459" s="13"/>
      <c r="I459" s="13"/>
      <c r="J459" s="13"/>
      <c r="K459" s="54">
        <f t="shared" si="7"/>
        <v>2.6</v>
      </c>
      <c r="L459" s="160"/>
      <c r="M459" s="55"/>
      <c r="N459" s="218"/>
      <c r="O459" s="138"/>
    </row>
    <row r="460" spans="2:15" s="3" customFormat="1" ht="15" customHeight="1" x14ac:dyDescent="0.3">
      <c r="B460" s="57" t="s">
        <v>1315</v>
      </c>
      <c r="C460" s="53" t="s">
        <v>1155</v>
      </c>
      <c r="D460" s="53" t="s">
        <v>1316</v>
      </c>
      <c r="E460" s="14">
        <v>61.93</v>
      </c>
      <c r="F460" s="50"/>
      <c r="G460" s="50"/>
      <c r="H460" s="13"/>
      <c r="I460" s="13"/>
      <c r="J460" s="13"/>
      <c r="K460" s="54">
        <f t="shared" si="7"/>
        <v>61.93</v>
      </c>
      <c r="L460" s="160"/>
      <c r="M460" s="55"/>
      <c r="N460" s="218"/>
      <c r="O460" s="138"/>
    </row>
    <row r="461" spans="2:15" s="3" customFormat="1" ht="15" customHeight="1" x14ac:dyDescent="0.3">
      <c r="B461" s="57" t="s">
        <v>1317</v>
      </c>
      <c r="C461" s="53" t="s">
        <v>1155</v>
      </c>
      <c r="D461" s="53" t="s">
        <v>1318</v>
      </c>
      <c r="E461" s="14">
        <v>9846.61</v>
      </c>
      <c r="F461" s="50"/>
      <c r="G461" s="50"/>
      <c r="H461" s="13"/>
      <c r="I461" s="13"/>
      <c r="J461" s="13"/>
      <c r="K461" s="54">
        <f t="shared" si="7"/>
        <v>9846.61</v>
      </c>
      <c r="L461" s="160"/>
      <c r="M461" s="55"/>
      <c r="N461" s="218"/>
      <c r="O461" s="138"/>
    </row>
    <row r="462" spans="2:15" s="3" customFormat="1" ht="15" customHeight="1" x14ac:dyDescent="0.3">
      <c r="B462" s="57" t="s">
        <v>1319</v>
      </c>
      <c r="C462" s="53" t="s">
        <v>1155</v>
      </c>
      <c r="D462" s="53" t="s">
        <v>1320</v>
      </c>
      <c r="E462" s="14">
        <v>206.92</v>
      </c>
      <c r="F462" s="50"/>
      <c r="G462" s="50"/>
      <c r="H462" s="13"/>
      <c r="I462" s="13"/>
      <c r="J462" s="13"/>
      <c r="K462" s="54">
        <f t="shared" si="7"/>
        <v>206.92</v>
      </c>
      <c r="L462" s="160"/>
      <c r="M462" s="55"/>
      <c r="N462" s="218"/>
      <c r="O462" s="138"/>
    </row>
    <row r="463" spans="2:15" s="3" customFormat="1" ht="15" customHeight="1" x14ac:dyDescent="0.3">
      <c r="B463" s="57" t="s">
        <v>1321</v>
      </c>
      <c r="C463" s="53" t="s">
        <v>1155</v>
      </c>
      <c r="D463" s="53" t="s">
        <v>1322</v>
      </c>
      <c r="E463" s="14">
        <v>17.87</v>
      </c>
      <c r="F463" s="50"/>
      <c r="G463" s="50"/>
      <c r="H463" s="13"/>
      <c r="I463" s="13"/>
      <c r="J463" s="13"/>
      <c r="K463" s="54">
        <f t="shared" si="7"/>
        <v>17.87</v>
      </c>
      <c r="L463" s="160"/>
      <c r="M463" s="55"/>
      <c r="N463" s="218"/>
      <c r="O463" s="138"/>
    </row>
    <row r="464" spans="2:15" s="3" customFormat="1" ht="14.4" x14ac:dyDescent="0.3">
      <c r="B464" s="49" t="s">
        <v>1323</v>
      </c>
      <c r="C464" s="49" t="s">
        <v>1324</v>
      </c>
      <c r="D464" s="49" t="s">
        <v>358</v>
      </c>
      <c r="E464" s="11"/>
      <c r="F464" s="50"/>
      <c r="G464" s="50"/>
      <c r="H464" s="13"/>
      <c r="I464" s="13"/>
      <c r="J464" s="13"/>
      <c r="K464" s="11">
        <f t="shared" si="7"/>
        <v>0</v>
      </c>
      <c r="L464" s="155"/>
      <c r="N464" s="218"/>
      <c r="O464" s="138"/>
    </row>
    <row r="465" spans="2:15" s="3" customFormat="1" ht="14.4" x14ac:dyDescent="0.3">
      <c r="B465" s="53" t="s">
        <v>1325</v>
      </c>
      <c r="C465" s="53" t="s">
        <v>1326</v>
      </c>
      <c r="D465" s="53" t="s">
        <v>1327</v>
      </c>
      <c r="E465" s="11">
        <v>3026.75</v>
      </c>
      <c r="F465" s="50"/>
      <c r="G465" s="50"/>
      <c r="H465" s="13"/>
      <c r="I465" s="13"/>
      <c r="J465" s="13"/>
      <c r="K465" s="11">
        <f t="shared" si="7"/>
        <v>3026.75</v>
      </c>
      <c r="L465" s="155"/>
      <c r="N465" s="218"/>
      <c r="O465" s="138"/>
    </row>
    <row r="466" spans="2:15" s="3" customFormat="1" ht="14.4" x14ac:dyDescent="0.3">
      <c r="B466" s="53" t="s">
        <v>1328</v>
      </c>
      <c r="C466" s="53" t="s">
        <v>1329</v>
      </c>
      <c r="D466" s="53" t="s">
        <v>1330</v>
      </c>
      <c r="E466" s="11">
        <v>58292</v>
      </c>
      <c r="F466" s="50"/>
      <c r="G466" s="50"/>
      <c r="H466" s="13"/>
      <c r="I466" s="13"/>
      <c r="J466" s="13"/>
      <c r="K466" s="11">
        <f t="shared" si="7"/>
        <v>58292</v>
      </c>
      <c r="L466" s="155"/>
      <c r="N466" s="218"/>
      <c r="O466" s="138"/>
    </row>
    <row r="467" spans="2:15" s="3" customFormat="1" ht="15" customHeight="1" x14ac:dyDescent="0.3">
      <c r="B467" s="53" t="s">
        <v>1331</v>
      </c>
      <c r="C467" s="53" t="s">
        <v>1329</v>
      </c>
      <c r="D467" s="53" t="s">
        <v>1332</v>
      </c>
      <c r="E467" s="11">
        <v>481</v>
      </c>
      <c r="F467" s="50"/>
      <c r="G467" s="50"/>
      <c r="H467" s="13"/>
      <c r="I467" s="13"/>
      <c r="J467" s="13"/>
      <c r="K467" s="54">
        <f t="shared" si="7"/>
        <v>481</v>
      </c>
      <c r="L467" s="160"/>
      <c r="M467" s="55"/>
      <c r="N467" s="218"/>
      <c r="O467" s="138"/>
    </row>
    <row r="468" spans="2:15" s="3" customFormat="1" ht="14.4" x14ac:dyDescent="0.3">
      <c r="B468" s="53" t="s">
        <v>1333</v>
      </c>
      <c r="C468" s="53" t="s">
        <v>1334</v>
      </c>
      <c r="D468" s="53" t="s">
        <v>1335</v>
      </c>
      <c r="E468" s="14">
        <v>676</v>
      </c>
      <c r="F468" s="50"/>
      <c r="G468" s="50"/>
      <c r="H468" s="13"/>
      <c r="I468" s="13"/>
      <c r="J468" s="13"/>
      <c r="K468" s="11">
        <f t="shared" si="7"/>
        <v>676</v>
      </c>
      <c r="L468" s="155"/>
      <c r="N468" s="218"/>
      <c r="O468" s="138"/>
    </row>
    <row r="469" spans="2:15" s="3" customFormat="1" ht="14.4" x14ac:dyDescent="0.3">
      <c r="B469" s="53" t="s">
        <v>1336</v>
      </c>
      <c r="C469" s="53" t="s">
        <v>1337</v>
      </c>
      <c r="D469" s="53" t="s">
        <v>358</v>
      </c>
      <c r="E469" s="14"/>
      <c r="F469" s="50"/>
      <c r="G469" s="50"/>
      <c r="H469" s="13"/>
      <c r="I469" s="13"/>
      <c r="J469" s="13"/>
      <c r="K469" s="11">
        <f t="shared" si="7"/>
        <v>0</v>
      </c>
      <c r="L469" s="155"/>
      <c r="N469" s="218"/>
      <c r="O469" s="138"/>
    </row>
    <row r="470" spans="2:15" s="3" customFormat="1" ht="14.4" x14ac:dyDescent="0.3">
      <c r="B470" s="53" t="s">
        <v>1338</v>
      </c>
      <c r="C470" s="53" t="s">
        <v>1339</v>
      </c>
      <c r="D470" s="53" t="s">
        <v>1340</v>
      </c>
      <c r="E470" s="14">
        <v>66</v>
      </c>
      <c r="F470" s="50"/>
      <c r="G470" s="50"/>
      <c r="H470" s="13"/>
      <c r="I470" s="13"/>
      <c r="J470" s="13"/>
      <c r="K470" s="11">
        <f t="shared" si="7"/>
        <v>66</v>
      </c>
      <c r="L470" s="155"/>
      <c r="N470" s="218"/>
      <c r="O470" s="138"/>
    </row>
    <row r="471" spans="2:15" s="3" customFormat="1" ht="15" customHeight="1" x14ac:dyDescent="0.3">
      <c r="B471" s="53" t="s">
        <v>1341</v>
      </c>
      <c r="C471" s="53" t="s">
        <v>1339</v>
      </c>
      <c r="D471" s="53" t="s">
        <v>1342</v>
      </c>
      <c r="E471" s="14">
        <v>991.75</v>
      </c>
      <c r="F471" s="50"/>
      <c r="G471" s="50"/>
      <c r="H471" s="13"/>
      <c r="I471" s="13"/>
      <c r="J471" s="13"/>
      <c r="K471" s="54">
        <f t="shared" si="7"/>
        <v>991.75</v>
      </c>
      <c r="L471" s="160"/>
      <c r="M471" s="55"/>
      <c r="N471" s="218"/>
      <c r="O471" s="138"/>
    </row>
    <row r="472" spans="2:15" s="3" customFormat="1" ht="15" customHeight="1" x14ac:dyDescent="0.3">
      <c r="B472" s="53" t="s">
        <v>1343</v>
      </c>
      <c r="C472" s="53" t="s">
        <v>1339</v>
      </c>
      <c r="D472" s="53" t="s">
        <v>1344</v>
      </c>
      <c r="E472" s="14">
        <v>821</v>
      </c>
      <c r="F472" s="50"/>
      <c r="G472" s="50"/>
      <c r="H472" s="13"/>
      <c r="I472" s="13"/>
      <c r="J472" s="13"/>
      <c r="K472" s="54">
        <f t="shared" si="7"/>
        <v>821</v>
      </c>
      <c r="L472" s="160"/>
      <c r="M472" s="55"/>
      <c r="N472" s="218"/>
      <c r="O472" s="138"/>
    </row>
    <row r="473" spans="2:15" s="3" customFormat="1" ht="14.4" x14ac:dyDescent="0.3">
      <c r="B473" s="57" t="s">
        <v>1345</v>
      </c>
      <c r="C473" s="53" t="s">
        <v>1346</v>
      </c>
      <c r="D473" s="53" t="s">
        <v>1347</v>
      </c>
      <c r="E473" s="14">
        <v>21190.36</v>
      </c>
      <c r="F473" s="50"/>
      <c r="G473" s="50"/>
      <c r="H473" s="13"/>
      <c r="I473" s="13"/>
      <c r="J473" s="13"/>
      <c r="K473" s="11">
        <f t="shared" si="7"/>
        <v>21190.36</v>
      </c>
      <c r="L473" s="155"/>
      <c r="N473" s="218"/>
      <c r="O473" s="138"/>
    </row>
    <row r="474" spans="2:15" s="3" customFormat="1" ht="14.4" x14ac:dyDescent="0.3">
      <c r="B474" s="57" t="s">
        <v>1348</v>
      </c>
      <c r="C474" s="148" t="s">
        <v>2005</v>
      </c>
      <c r="D474" s="53" t="s">
        <v>1349</v>
      </c>
      <c r="E474" s="14">
        <v>1732</v>
      </c>
      <c r="F474" s="50"/>
      <c r="G474" s="50"/>
      <c r="H474" s="13"/>
      <c r="I474" s="13"/>
      <c r="J474" s="13"/>
      <c r="K474" s="11">
        <f t="shared" si="7"/>
        <v>1732</v>
      </c>
      <c r="L474" s="155"/>
      <c r="N474" s="218"/>
      <c r="O474" s="138"/>
    </row>
    <row r="475" spans="2:15" s="3" customFormat="1" ht="15" customHeight="1" x14ac:dyDescent="0.3">
      <c r="B475" s="57" t="s">
        <v>1350</v>
      </c>
      <c r="C475" s="53" t="s">
        <v>1953</v>
      </c>
      <c r="D475" s="53" t="s">
        <v>1351</v>
      </c>
      <c r="E475" s="14">
        <v>577.9</v>
      </c>
      <c r="F475" s="50"/>
      <c r="G475" s="50"/>
      <c r="H475" s="13"/>
      <c r="I475" s="13"/>
      <c r="J475" s="13"/>
      <c r="K475" s="54">
        <f t="shared" si="7"/>
        <v>577.9</v>
      </c>
      <c r="L475" s="160"/>
      <c r="M475" s="55"/>
      <c r="N475" s="218"/>
      <c r="O475" s="138"/>
    </row>
    <row r="476" spans="2:15" s="3" customFormat="1" ht="15" customHeight="1" x14ac:dyDescent="0.3">
      <c r="B476" s="57" t="s">
        <v>1352</v>
      </c>
      <c r="C476" s="148" t="s">
        <v>2028</v>
      </c>
      <c r="D476" s="53" t="s">
        <v>1353</v>
      </c>
      <c r="E476" s="14">
        <v>700.05</v>
      </c>
      <c r="F476" s="50"/>
      <c r="G476" s="50"/>
      <c r="H476" s="13"/>
      <c r="I476" s="13"/>
      <c r="J476" s="13"/>
      <c r="K476" s="54">
        <f t="shared" si="7"/>
        <v>700.05</v>
      </c>
      <c r="L476" s="160"/>
      <c r="M476" s="55"/>
      <c r="N476" s="218"/>
      <c r="O476" s="138"/>
    </row>
    <row r="477" spans="2:15" s="3" customFormat="1" ht="15" customHeight="1" x14ac:dyDescent="0.3">
      <c r="B477" s="57" t="s">
        <v>1354</v>
      </c>
      <c r="C477" s="53" t="s">
        <v>1954</v>
      </c>
      <c r="D477" s="53" t="s">
        <v>1355</v>
      </c>
      <c r="E477" s="14">
        <v>476</v>
      </c>
      <c r="F477" s="50"/>
      <c r="G477" s="50"/>
      <c r="H477" s="13"/>
      <c r="I477" s="13"/>
      <c r="J477" s="13"/>
      <c r="K477" s="54">
        <f t="shared" si="7"/>
        <v>476</v>
      </c>
      <c r="L477" s="160"/>
      <c r="M477" s="55"/>
      <c r="N477" s="218"/>
      <c r="O477" s="138"/>
    </row>
    <row r="478" spans="2:15" s="3" customFormat="1" ht="14.4" x14ac:dyDescent="0.3">
      <c r="B478" s="49" t="s">
        <v>1356</v>
      </c>
      <c r="C478" s="49" t="s">
        <v>1357</v>
      </c>
      <c r="D478" s="49" t="s">
        <v>358</v>
      </c>
      <c r="E478" s="11"/>
      <c r="F478" s="50"/>
      <c r="G478" s="50"/>
      <c r="H478" s="13"/>
      <c r="I478" s="13"/>
      <c r="J478" s="13"/>
      <c r="K478" s="11">
        <f t="shared" si="7"/>
        <v>0</v>
      </c>
      <c r="L478" s="155"/>
      <c r="N478" s="218"/>
      <c r="O478" s="138"/>
    </row>
    <row r="479" spans="2:15" s="3" customFormat="1" ht="14.4" x14ac:dyDescent="0.3">
      <c r="B479" s="53" t="s">
        <v>1358</v>
      </c>
      <c r="C479" s="53" t="s">
        <v>1359</v>
      </c>
      <c r="D479" s="53" t="s">
        <v>1360</v>
      </c>
      <c r="E479" s="11">
        <v>137.1</v>
      </c>
      <c r="F479" s="50"/>
      <c r="G479" s="50"/>
      <c r="H479" s="13"/>
      <c r="I479" s="13"/>
      <c r="J479" s="13"/>
      <c r="K479" s="11">
        <f t="shared" si="7"/>
        <v>137.1</v>
      </c>
      <c r="L479" s="155"/>
      <c r="N479" s="218"/>
      <c r="O479" s="138"/>
    </row>
    <row r="480" spans="2:15" s="3" customFormat="1" ht="15" customHeight="1" x14ac:dyDescent="0.3">
      <c r="B480" s="53" t="s">
        <v>1361</v>
      </c>
      <c r="C480" s="53" t="s">
        <v>1359</v>
      </c>
      <c r="D480" s="53" t="s">
        <v>1362</v>
      </c>
      <c r="E480" s="11">
        <v>989.29</v>
      </c>
      <c r="F480" s="50"/>
      <c r="G480" s="50"/>
      <c r="H480" s="13"/>
      <c r="I480" s="13"/>
      <c r="J480" s="13"/>
      <c r="K480" s="54">
        <f t="shared" si="7"/>
        <v>989.29</v>
      </c>
      <c r="L480" s="160"/>
      <c r="M480" s="55"/>
      <c r="N480" s="218"/>
      <c r="O480" s="138"/>
    </row>
    <row r="481" spans="2:15" s="3" customFormat="1" ht="15" customHeight="1" x14ac:dyDescent="0.3">
      <c r="B481" s="53" t="s">
        <v>1363</v>
      </c>
      <c r="C481" s="53" t="s">
        <v>1359</v>
      </c>
      <c r="D481" s="53" t="s">
        <v>1364</v>
      </c>
      <c r="E481" s="11">
        <v>314.37</v>
      </c>
      <c r="F481" s="50"/>
      <c r="G481" s="50"/>
      <c r="H481" s="13"/>
      <c r="I481" s="13"/>
      <c r="J481" s="13"/>
      <c r="K481" s="54">
        <f t="shared" si="7"/>
        <v>314.37</v>
      </c>
      <c r="L481" s="160"/>
      <c r="M481" s="55"/>
      <c r="N481" s="218"/>
      <c r="O481" s="138"/>
    </row>
    <row r="482" spans="2:15" s="3" customFormat="1" ht="14.4" x14ac:dyDescent="0.3">
      <c r="B482" s="53" t="s">
        <v>1365</v>
      </c>
      <c r="C482" s="53" t="s">
        <v>1366</v>
      </c>
      <c r="D482" s="53" t="s">
        <v>1367</v>
      </c>
      <c r="E482" s="11">
        <v>2439.5100000000002</v>
      </c>
      <c r="F482" s="50">
        <v>-2439.5100000000002</v>
      </c>
      <c r="G482" s="50"/>
      <c r="H482" s="13"/>
      <c r="I482" s="13"/>
      <c r="J482" s="13"/>
      <c r="K482" s="11">
        <f t="shared" si="7"/>
        <v>0</v>
      </c>
      <c r="L482" s="155"/>
      <c r="N482" s="218" t="s">
        <v>8</v>
      </c>
      <c r="O482" s="138" t="s">
        <v>2034</v>
      </c>
    </row>
    <row r="483" spans="2:15" s="3" customFormat="1" ht="15" customHeight="1" x14ac:dyDescent="0.3">
      <c r="B483" s="53" t="s">
        <v>1368</v>
      </c>
      <c r="C483" s="53" t="s">
        <v>1366</v>
      </c>
      <c r="D483" s="53" t="s">
        <v>1369</v>
      </c>
      <c r="E483" s="11">
        <v>16983.490000000002</v>
      </c>
      <c r="F483" s="50">
        <v>-16983.490000000002</v>
      </c>
      <c r="G483" s="50"/>
      <c r="H483" s="13"/>
      <c r="I483" s="13"/>
      <c r="J483" s="13"/>
      <c r="K483" s="54">
        <f t="shared" si="7"/>
        <v>0</v>
      </c>
      <c r="L483" s="160"/>
      <c r="M483" s="55"/>
      <c r="N483" s="218" t="s">
        <v>8</v>
      </c>
      <c r="O483" s="138" t="s">
        <v>2034</v>
      </c>
    </row>
    <row r="484" spans="2:15" s="3" customFormat="1" ht="15" customHeight="1" x14ac:dyDescent="0.3">
      <c r="B484" s="53" t="s">
        <v>1370</v>
      </c>
      <c r="C484" s="53" t="s">
        <v>1366</v>
      </c>
      <c r="D484" s="53" t="s">
        <v>1371</v>
      </c>
      <c r="E484" s="11">
        <v>11072.47</v>
      </c>
      <c r="F484" s="50">
        <v>-11072.47</v>
      </c>
      <c r="G484" s="50"/>
      <c r="H484" s="13"/>
      <c r="I484" s="13"/>
      <c r="J484" s="13"/>
      <c r="K484" s="54">
        <f t="shared" si="7"/>
        <v>0</v>
      </c>
      <c r="L484" s="160"/>
      <c r="M484" s="55"/>
      <c r="N484" s="218" t="s">
        <v>8</v>
      </c>
      <c r="O484" s="138" t="s">
        <v>2034</v>
      </c>
    </row>
    <row r="485" spans="2:15" s="3" customFormat="1" ht="15" customHeight="1" x14ac:dyDescent="0.3">
      <c r="B485" s="53" t="s">
        <v>1372</v>
      </c>
      <c r="C485" s="53" t="s">
        <v>1366</v>
      </c>
      <c r="D485" s="53" t="s">
        <v>1373</v>
      </c>
      <c r="E485" s="11">
        <v>72391.59</v>
      </c>
      <c r="F485" s="50">
        <v>-2971.1</v>
      </c>
      <c r="G485" s="50"/>
      <c r="H485" s="13"/>
      <c r="I485" s="13"/>
      <c r="J485" s="13"/>
      <c r="K485" s="54">
        <f t="shared" si="7"/>
        <v>69420.489999999991</v>
      </c>
      <c r="L485" s="160"/>
      <c r="M485" s="55"/>
      <c r="N485" s="218" t="s">
        <v>8</v>
      </c>
      <c r="O485" s="138" t="s">
        <v>2034</v>
      </c>
    </row>
    <row r="486" spans="2:15" s="3" customFormat="1" ht="15" customHeight="1" x14ac:dyDescent="0.3">
      <c r="B486" s="53" t="s">
        <v>1374</v>
      </c>
      <c r="C486" s="53" t="s">
        <v>1366</v>
      </c>
      <c r="D486" s="53" t="s">
        <v>1375</v>
      </c>
      <c r="E486" s="11">
        <v>475.46</v>
      </c>
      <c r="F486" s="50">
        <v>-475.46</v>
      </c>
      <c r="G486" s="50"/>
      <c r="H486" s="13"/>
      <c r="I486" s="13"/>
      <c r="J486" s="13"/>
      <c r="K486" s="54">
        <f t="shared" si="7"/>
        <v>0</v>
      </c>
      <c r="L486" s="160"/>
      <c r="M486" s="55"/>
      <c r="N486" s="218" t="s">
        <v>8</v>
      </c>
      <c r="O486" s="138" t="s">
        <v>2034</v>
      </c>
    </row>
    <row r="487" spans="2:15" s="3" customFormat="1" ht="14.4" x14ac:dyDescent="0.3">
      <c r="B487" s="53" t="s">
        <v>1376</v>
      </c>
      <c r="C487" s="53" t="s">
        <v>1377</v>
      </c>
      <c r="D487" s="53" t="s">
        <v>358</v>
      </c>
      <c r="E487" s="14"/>
      <c r="F487" s="50"/>
      <c r="G487" s="50"/>
      <c r="H487" s="13"/>
      <c r="I487" s="13"/>
      <c r="J487" s="13"/>
      <c r="K487" s="11">
        <f t="shared" si="7"/>
        <v>0</v>
      </c>
      <c r="L487" s="155"/>
      <c r="N487" s="218"/>
      <c r="O487" s="138"/>
    </row>
    <row r="488" spans="2:15" s="3" customFormat="1" ht="14.4" x14ac:dyDescent="0.3">
      <c r="B488" s="53" t="s">
        <v>1378</v>
      </c>
      <c r="C488" s="53" t="s">
        <v>1379</v>
      </c>
      <c r="D488" s="53" t="s">
        <v>358</v>
      </c>
      <c r="E488" s="14"/>
      <c r="F488" s="50"/>
      <c r="G488" s="50"/>
      <c r="H488" s="13"/>
      <c r="I488" s="13"/>
      <c r="J488" s="13"/>
      <c r="K488" s="11">
        <f t="shared" si="7"/>
        <v>0</v>
      </c>
      <c r="L488" s="155"/>
      <c r="N488" s="218"/>
      <c r="O488" s="138"/>
    </row>
    <row r="489" spans="2:15" s="3" customFormat="1" ht="14.4" x14ac:dyDescent="0.3">
      <c r="B489" s="49" t="s">
        <v>1380</v>
      </c>
      <c r="C489" s="49" t="s">
        <v>1381</v>
      </c>
      <c r="D489" s="49" t="s">
        <v>358</v>
      </c>
      <c r="E489" s="11"/>
      <c r="F489" s="50"/>
      <c r="G489" s="50"/>
      <c r="H489" s="13"/>
      <c r="I489" s="13"/>
      <c r="J489" s="13"/>
      <c r="K489" s="11">
        <f t="shared" si="7"/>
        <v>0</v>
      </c>
      <c r="L489" s="155"/>
      <c r="N489" s="218"/>
      <c r="O489" s="138"/>
    </row>
    <row r="490" spans="2:15" s="3" customFormat="1" ht="14.4" x14ac:dyDescent="0.3">
      <c r="B490" s="57" t="s">
        <v>1382</v>
      </c>
      <c r="C490" s="62" t="s">
        <v>1383</v>
      </c>
      <c r="D490" s="53" t="s">
        <v>358</v>
      </c>
      <c r="E490" s="14"/>
      <c r="F490" s="50"/>
      <c r="G490" s="50"/>
      <c r="H490" s="13"/>
      <c r="I490" s="13"/>
      <c r="J490" s="13"/>
      <c r="K490" s="11">
        <f t="shared" si="7"/>
        <v>0</v>
      </c>
      <c r="L490" s="155"/>
      <c r="N490" s="218"/>
      <c r="O490" s="138"/>
    </row>
    <row r="491" spans="2:15" s="3" customFormat="1" ht="14.4" x14ac:dyDescent="0.3">
      <c r="B491" s="57" t="s">
        <v>1384</v>
      </c>
      <c r="C491" s="53" t="s">
        <v>1385</v>
      </c>
      <c r="D491" s="53" t="s">
        <v>358</v>
      </c>
      <c r="E491" s="14"/>
      <c r="F491" s="50"/>
      <c r="G491" s="50"/>
      <c r="H491" s="13"/>
      <c r="I491" s="13"/>
      <c r="J491" s="13"/>
      <c r="K491" s="11">
        <f t="shared" si="7"/>
        <v>0</v>
      </c>
      <c r="L491" s="155"/>
      <c r="N491" s="218"/>
      <c r="O491" s="138"/>
    </row>
    <row r="492" spans="2:15" s="3" customFormat="1" ht="14.4" x14ac:dyDescent="0.3">
      <c r="B492" s="57" t="s">
        <v>1386</v>
      </c>
      <c r="C492" s="53" t="s">
        <v>1387</v>
      </c>
      <c r="D492" s="53" t="s">
        <v>1388</v>
      </c>
      <c r="E492" s="14">
        <v>1542.51</v>
      </c>
      <c r="F492" s="50"/>
      <c r="G492" s="50"/>
      <c r="H492" s="13"/>
      <c r="I492" s="13"/>
      <c r="J492" s="13"/>
      <c r="K492" s="11">
        <f t="shared" si="7"/>
        <v>1542.51</v>
      </c>
      <c r="L492" s="155"/>
      <c r="N492" s="218"/>
      <c r="O492" s="138"/>
    </row>
    <row r="493" spans="2:15" s="3" customFormat="1" ht="15" customHeight="1" x14ac:dyDescent="0.3">
      <c r="B493" s="57" t="s">
        <v>1389</v>
      </c>
      <c r="C493" s="53" t="s">
        <v>1387</v>
      </c>
      <c r="D493" s="53" t="s">
        <v>1390</v>
      </c>
      <c r="E493" s="14">
        <v>1963.69</v>
      </c>
      <c r="F493" s="50"/>
      <c r="G493" s="50"/>
      <c r="H493" s="13"/>
      <c r="I493" s="13"/>
      <c r="J493" s="13"/>
      <c r="K493" s="54">
        <f t="shared" si="7"/>
        <v>1963.69</v>
      </c>
      <c r="L493" s="160"/>
      <c r="M493" s="55"/>
      <c r="N493" s="218"/>
      <c r="O493" s="138"/>
    </row>
    <row r="494" spans="2:15" s="3" customFormat="1" ht="15" customHeight="1" x14ac:dyDescent="0.3">
      <c r="B494" s="57" t="s">
        <v>1391</v>
      </c>
      <c r="C494" s="53" t="s">
        <v>1387</v>
      </c>
      <c r="D494" s="53" t="s">
        <v>1392</v>
      </c>
      <c r="E494" s="214">
        <v>418.99</v>
      </c>
      <c r="F494" s="50"/>
      <c r="G494" s="50"/>
      <c r="H494" s="13"/>
      <c r="I494" s="13"/>
      <c r="J494" s="13"/>
      <c r="K494" s="54">
        <f t="shared" si="7"/>
        <v>418.99</v>
      </c>
      <c r="L494" s="160"/>
      <c r="M494" s="55"/>
      <c r="N494" s="218"/>
      <c r="O494" s="138"/>
    </row>
    <row r="495" spans="2:15" s="3" customFormat="1" ht="15" customHeight="1" x14ac:dyDescent="0.3">
      <c r="B495" s="57" t="s">
        <v>1393</v>
      </c>
      <c r="C495" s="53" t="s">
        <v>1387</v>
      </c>
      <c r="D495" s="53" t="s">
        <v>1394</v>
      </c>
      <c r="E495" s="214">
        <v>3020.49</v>
      </c>
      <c r="F495" s="50"/>
      <c r="G495" s="50"/>
      <c r="H495" s="13"/>
      <c r="I495" s="13"/>
      <c r="J495" s="13"/>
      <c r="K495" s="54">
        <f t="shared" si="7"/>
        <v>3020.49</v>
      </c>
      <c r="L495" s="160"/>
      <c r="M495" s="55"/>
      <c r="N495" s="218"/>
      <c r="O495" s="138"/>
    </row>
    <row r="496" spans="2:15" s="3" customFormat="1" ht="14.4" x14ac:dyDescent="0.3">
      <c r="B496" s="57" t="s">
        <v>1395</v>
      </c>
      <c r="C496" s="53" t="s">
        <v>1396</v>
      </c>
      <c r="D496" s="53" t="s">
        <v>1397</v>
      </c>
      <c r="E496" s="214">
        <v>250.29</v>
      </c>
      <c r="F496" s="50"/>
      <c r="G496" s="50"/>
      <c r="H496" s="13"/>
      <c r="I496" s="13"/>
      <c r="J496" s="13"/>
      <c r="K496" s="11">
        <f t="shared" si="7"/>
        <v>250.29</v>
      </c>
      <c r="L496" s="155"/>
      <c r="N496" s="218"/>
      <c r="O496" s="138"/>
    </row>
    <row r="497" spans="2:15" s="3" customFormat="1" ht="15" customHeight="1" x14ac:dyDescent="0.3">
      <c r="B497" s="57" t="s">
        <v>1398</v>
      </c>
      <c r="C497" s="53" t="s">
        <v>1396</v>
      </c>
      <c r="D497" s="53" t="s">
        <v>1399</v>
      </c>
      <c r="E497" s="214">
        <v>1071.93</v>
      </c>
      <c r="F497" s="50"/>
      <c r="G497" s="50"/>
      <c r="H497" s="13"/>
      <c r="I497" s="13"/>
      <c r="J497" s="13"/>
      <c r="K497" s="54">
        <f t="shared" si="7"/>
        <v>1071.93</v>
      </c>
      <c r="L497" s="160"/>
      <c r="M497" s="55"/>
      <c r="N497" s="218"/>
      <c r="O497" s="138"/>
    </row>
    <row r="498" spans="2:15" s="3" customFormat="1" ht="15" customHeight="1" x14ac:dyDescent="0.3">
      <c r="B498" s="57" t="s">
        <v>1400</v>
      </c>
      <c r="C498" s="53" t="s">
        <v>1396</v>
      </c>
      <c r="D498" s="53" t="s">
        <v>1401</v>
      </c>
      <c r="E498" s="214">
        <v>133.52000000000001</v>
      </c>
      <c r="F498" s="50"/>
      <c r="G498" s="50"/>
      <c r="H498" s="13"/>
      <c r="I498" s="13"/>
      <c r="J498" s="13"/>
      <c r="K498" s="54">
        <f t="shared" si="7"/>
        <v>133.52000000000001</v>
      </c>
      <c r="L498" s="160"/>
      <c r="M498" s="55"/>
      <c r="N498" s="218"/>
      <c r="O498" s="138"/>
    </row>
    <row r="499" spans="2:15" s="3" customFormat="1" ht="14.4" x14ac:dyDescent="0.3">
      <c r="B499" s="57" t="s">
        <v>1402</v>
      </c>
      <c r="C499" s="53" t="s">
        <v>1403</v>
      </c>
      <c r="D499" s="53" t="s">
        <v>1404</v>
      </c>
      <c r="E499" s="214">
        <v>777.67</v>
      </c>
      <c r="F499" s="50"/>
      <c r="G499" s="50"/>
      <c r="H499" s="13"/>
      <c r="I499" s="13"/>
      <c r="J499" s="13"/>
      <c r="K499" s="11">
        <f t="shared" si="7"/>
        <v>777.67</v>
      </c>
      <c r="L499" s="155"/>
      <c r="N499" s="218"/>
      <c r="O499" s="138"/>
    </row>
    <row r="500" spans="2:15" s="3" customFormat="1" ht="15" customHeight="1" x14ac:dyDescent="0.3">
      <c r="B500" s="57" t="s">
        <v>1405</v>
      </c>
      <c r="C500" s="53" t="s">
        <v>1403</v>
      </c>
      <c r="D500" s="53" t="s">
        <v>1406</v>
      </c>
      <c r="E500" s="214">
        <v>1357.83</v>
      </c>
      <c r="F500" s="50"/>
      <c r="G500" s="50"/>
      <c r="H500" s="13"/>
      <c r="I500" s="13"/>
      <c r="J500" s="13"/>
      <c r="K500" s="54">
        <f t="shared" si="7"/>
        <v>1357.83</v>
      </c>
      <c r="L500" s="160"/>
      <c r="M500" s="55"/>
      <c r="N500" s="218"/>
      <c r="O500" s="138"/>
    </row>
    <row r="501" spans="2:15" s="3" customFormat="1" ht="14.4" x14ac:dyDescent="0.3">
      <c r="B501" s="57" t="s">
        <v>1407</v>
      </c>
      <c r="C501" s="53" t="s">
        <v>1408</v>
      </c>
      <c r="D501" s="53" t="s">
        <v>358</v>
      </c>
      <c r="E501" s="214"/>
      <c r="F501" s="50"/>
      <c r="G501" s="50"/>
      <c r="H501" s="13"/>
      <c r="I501" s="13"/>
      <c r="J501" s="13"/>
      <c r="K501" s="11">
        <f t="shared" si="7"/>
        <v>0</v>
      </c>
      <c r="L501" s="155"/>
      <c r="N501" s="218"/>
      <c r="O501" s="138"/>
    </row>
    <row r="502" spans="2:15" s="3" customFormat="1" ht="14.4" x14ac:dyDescent="0.3">
      <c r="B502" s="57" t="s">
        <v>1409</v>
      </c>
      <c r="C502" s="53" t="s">
        <v>1410</v>
      </c>
      <c r="D502" s="53" t="s">
        <v>1411</v>
      </c>
      <c r="E502" s="214">
        <v>1443.66</v>
      </c>
      <c r="F502" s="50"/>
      <c r="G502" s="50"/>
      <c r="H502" s="13"/>
      <c r="I502" s="13"/>
      <c r="J502" s="13"/>
      <c r="K502" s="11">
        <f t="shared" si="7"/>
        <v>1443.66</v>
      </c>
      <c r="L502" s="155"/>
      <c r="N502" s="218"/>
      <c r="O502" s="138"/>
    </row>
    <row r="503" spans="2:15" s="3" customFormat="1" ht="15" customHeight="1" x14ac:dyDescent="0.3">
      <c r="B503" s="57" t="s">
        <v>1412</v>
      </c>
      <c r="C503" s="53" t="s">
        <v>1410</v>
      </c>
      <c r="D503" s="53" t="s">
        <v>1413</v>
      </c>
      <c r="E503" s="214">
        <v>58.92</v>
      </c>
      <c r="F503" s="50"/>
      <c r="G503" s="50"/>
      <c r="H503" s="13"/>
      <c r="I503" s="13"/>
      <c r="J503" s="13"/>
      <c r="K503" s="54">
        <f t="shared" si="7"/>
        <v>58.92</v>
      </c>
      <c r="L503" s="160"/>
      <c r="M503" s="55"/>
      <c r="N503" s="218"/>
      <c r="O503" s="138"/>
    </row>
    <row r="504" spans="2:15" s="3" customFormat="1" ht="14.4" x14ac:dyDescent="0.3">
      <c r="B504" s="57" t="s">
        <v>1414</v>
      </c>
      <c r="C504" s="53" t="s">
        <v>1415</v>
      </c>
      <c r="D504" s="53" t="s">
        <v>1416</v>
      </c>
      <c r="E504" s="214">
        <v>7734.57</v>
      </c>
      <c r="F504" s="50"/>
      <c r="G504" s="50"/>
      <c r="H504" s="13"/>
      <c r="I504" s="13"/>
      <c r="J504" s="13"/>
      <c r="K504" s="11">
        <f t="shared" si="7"/>
        <v>7734.57</v>
      </c>
      <c r="L504" s="155"/>
      <c r="N504" s="218"/>
      <c r="O504" s="138"/>
    </row>
    <row r="505" spans="2:15" s="3" customFormat="1" ht="15" customHeight="1" x14ac:dyDescent="0.3">
      <c r="B505" s="57" t="s">
        <v>1417</v>
      </c>
      <c r="C505" s="53" t="s">
        <v>1415</v>
      </c>
      <c r="D505" s="53" t="s">
        <v>1418</v>
      </c>
      <c r="E505" s="214">
        <v>424.88</v>
      </c>
      <c r="F505" s="50"/>
      <c r="G505" s="50"/>
      <c r="H505" s="13"/>
      <c r="I505" s="13"/>
      <c r="J505" s="13"/>
      <c r="K505" s="54">
        <f t="shared" si="7"/>
        <v>424.88</v>
      </c>
      <c r="L505" s="160"/>
      <c r="M505" s="55"/>
      <c r="N505" s="218"/>
      <c r="O505" s="138"/>
    </row>
    <row r="506" spans="2:15" s="3" customFormat="1" ht="14.4" x14ac:dyDescent="0.3">
      <c r="B506" s="57" t="s">
        <v>1419</v>
      </c>
      <c r="C506" s="53" t="s">
        <v>1420</v>
      </c>
      <c r="D506" s="53" t="s">
        <v>358</v>
      </c>
      <c r="E506" s="14"/>
      <c r="F506" s="50"/>
      <c r="G506" s="50"/>
      <c r="H506" s="13"/>
      <c r="I506" s="13"/>
      <c r="J506" s="13"/>
      <c r="K506" s="11">
        <f t="shared" si="7"/>
        <v>0</v>
      </c>
      <c r="L506" s="155"/>
      <c r="N506" s="218"/>
      <c r="O506" s="138"/>
    </row>
    <row r="507" spans="2:15" s="3" customFormat="1" ht="14.4" x14ac:dyDescent="0.3">
      <c r="B507" s="57" t="s">
        <v>1421</v>
      </c>
      <c r="C507" s="53" t="s">
        <v>1955</v>
      </c>
      <c r="D507" s="53" t="s">
        <v>1422</v>
      </c>
      <c r="E507" s="14">
        <v>3940.13</v>
      </c>
      <c r="F507" s="50"/>
      <c r="G507" s="50"/>
      <c r="H507" s="13"/>
      <c r="I507" s="13"/>
      <c r="J507" s="13"/>
      <c r="K507" s="11">
        <f t="shared" si="7"/>
        <v>3940.13</v>
      </c>
      <c r="L507" s="155"/>
      <c r="N507" s="218"/>
      <c r="O507" s="138"/>
    </row>
    <row r="508" spans="2:15" s="3" customFormat="1" ht="15" customHeight="1" x14ac:dyDescent="0.3">
      <c r="B508" s="57" t="s">
        <v>1423</v>
      </c>
      <c r="C508" s="53" t="s">
        <v>1955</v>
      </c>
      <c r="D508" s="53" t="s">
        <v>1424</v>
      </c>
      <c r="E508" s="14">
        <v>1368</v>
      </c>
      <c r="F508" s="50"/>
      <c r="G508" s="50"/>
      <c r="H508" s="13"/>
      <c r="I508" s="13"/>
      <c r="J508" s="13"/>
      <c r="K508" s="54">
        <f t="shared" si="7"/>
        <v>1368</v>
      </c>
      <c r="L508" s="160"/>
      <c r="M508" s="55"/>
      <c r="N508" s="218"/>
      <c r="O508" s="138"/>
    </row>
    <row r="509" spans="2:15" s="3" customFormat="1" ht="15" customHeight="1" x14ac:dyDescent="0.3">
      <c r="B509" s="57" t="s">
        <v>1425</v>
      </c>
      <c r="C509" s="53" t="s">
        <v>1955</v>
      </c>
      <c r="D509" s="53" t="s">
        <v>1426</v>
      </c>
      <c r="E509" s="14">
        <v>4640.13</v>
      </c>
      <c r="F509" s="50"/>
      <c r="G509" s="50"/>
      <c r="H509" s="13"/>
      <c r="I509" s="13"/>
      <c r="J509" s="13"/>
      <c r="K509" s="54">
        <f t="shared" si="7"/>
        <v>4640.13</v>
      </c>
      <c r="L509" s="160"/>
      <c r="M509" s="55"/>
      <c r="N509" s="218"/>
      <c r="O509" s="138"/>
    </row>
    <row r="510" spans="2:15" s="3" customFormat="1" ht="15" customHeight="1" x14ac:dyDescent="0.3">
      <c r="B510" s="57" t="s">
        <v>1427</v>
      </c>
      <c r="C510" s="53" t="s">
        <v>1955</v>
      </c>
      <c r="D510" s="53" t="s">
        <v>1428</v>
      </c>
      <c r="E510" s="14">
        <v>460.13</v>
      </c>
      <c r="F510" s="50"/>
      <c r="G510" s="50"/>
      <c r="H510" s="13"/>
      <c r="I510" s="13"/>
      <c r="J510" s="13"/>
      <c r="K510" s="54">
        <f t="shared" si="7"/>
        <v>460.13</v>
      </c>
      <c r="L510" s="160"/>
      <c r="M510" s="55"/>
      <c r="N510" s="218"/>
      <c r="O510" s="138"/>
    </row>
    <row r="511" spans="2:15" s="3" customFormat="1" ht="15" customHeight="1" x14ac:dyDescent="0.3">
      <c r="B511" s="57" t="s">
        <v>1429</v>
      </c>
      <c r="C511" s="53" t="s">
        <v>1955</v>
      </c>
      <c r="D511" s="53" t="s">
        <v>1430</v>
      </c>
      <c r="E511" s="14">
        <v>769.98</v>
      </c>
      <c r="F511" s="50"/>
      <c r="G511" s="50"/>
      <c r="H511" s="13"/>
      <c r="I511" s="13"/>
      <c r="J511" s="13"/>
      <c r="K511" s="54">
        <f t="shared" si="7"/>
        <v>769.98</v>
      </c>
      <c r="L511" s="160"/>
      <c r="M511" s="55"/>
      <c r="N511" s="218"/>
      <c r="O511" s="138"/>
    </row>
    <row r="512" spans="2:15" s="3" customFormat="1" ht="15" customHeight="1" x14ac:dyDescent="0.3">
      <c r="B512" s="57" t="s">
        <v>1431</v>
      </c>
      <c r="C512" s="53" t="s">
        <v>1955</v>
      </c>
      <c r="D512" s="53" t="s">
        <v>1432</v>
      </c>
      <c r="E512" s="14">
        <v>298.85000000000002</v>
      </c>
      <c r="F512" s="50"/>
      <c r="G512" s="50"/>
      <c r="H512" s="13"/>
      <c r="I512" s="13"/>
      <c r="J512" s="13"/>
      <c r="K512" s="54">
        <f t="shared" si="7"/>
        <v>298.85000000000002</v>
      </c>
      <c r="L512" s="160"/>
      <c r="M512" s="55"/>
      <c r="N512" s="218"/>
      <c r="O512" s="138"/>
    </row>
    <row r="513" spans="2:15" s="3" customFormat="1" ht="15" customHeight="1" x14ac:dyDescent="0.3">
      <c r="B513" s="57" t="s">
        <v>1433</v>
      </c>
      <c r="C513" s="53" t="s">
        <v>1955</v>
      </c>
      <c r="D513" s="53" t="s">
        <v>1434</v>
      </c>
      <c r="E513" s="14">
        <v>144</v>
      </c>
      <c r="F513" s="50"/>
      <c r="G513" s="50"/>
      <c r="H513" s="13"/>
      <c r="I513" s="13"/>
      <c r="J513" s="13"/>
      <c r="K513" s="54">
        <f t="shared" si="7"/>
        <v>144</v>
      </c>
      <c r="L513" s="160"/>
      <c r="M513" s="55"/>
      <c r="N513" s="218"/>
      <c r="O513" s="138"/>
    </row>
    <row r="514" spans="2:15" s="3" customFormat="1" ht="15" customHeight="1" x14ac:dyDescent="0.3">
      <c r="B514" s="57" t="s">
        <v>1435</v>
      </c>
      <c r="C514" s="53" t="s">
        <v>1955</v>
      </c>
      <c r="D514" s="53" t="s">
        <v>1436</v>
      </c>
      <c r="E514" s="14">
        <v>1588.15</v>
      </c>
      <c r="F514" s="50"/>
      <c r="G514" s="50"/>
      <c r="H514" s="13"/>
      <c r="I514" s="13"/>
      <c r="J514" s="13"/>
      <c r="K514" s="54">
        <f t="shared" si="7"/>
        <v>1588.15</v>
      </c>
      <c r="L514" s="160"/>
      <c r="M514" s="55"/>
      <c r="N514" s="218"/>
      <c r="O514" s="138"/>
    </row>
    <row r="515" spans="2:15" s="3" customFormat="1" ht="15" customHeight="1" x14ac:dyDescent="0.3">
      <c r="B515" s="57" t="s">
        <v>1437</v>
      </c>
      <c r="C515" s="53" t="s">
        <v>1955</v>
      </c>
      <c r="D515" s="53" t="s">
        <v>1438</v>
      </c>
      <c r="E515" s="14">
        <v>480</v>
      </c>
      <c r="F515" s="50"/>
      <c r="G515" s="50"/>
      <c r="H515" s="13"/>
      <c r="I515" s="13"/>
      <c r="J515" s="13"/>
      <c r="K515" s="54">
        <f t="shared" si="7"/>
        <v>480</v>
      </c>
      <c r="L515" s="160"/>
      <c r="M515" s="55"/>
      <c r="N515" s="218"/>
      <c r="O515" s="138"/>
    </row>
    <row r="516" spans="2:15" s="3" customFormat="1" ht="15" customHeight="1" x14ac:dyDescent="0.3">
      <c r="B516" s="57" t="s">
        <v>1439</v>
      </c>
      <c r="C516" s="53" t="s">
        <v>1955</v>
      </c>
      <c r="D516" s="53" t="s">
        <v>1440</v>
      </c>
      <c r="E516" s="214">
        <v>32329.37</v>
      </c>
      <c r="F516" s="50"/>
      <c r="G516" s="50"/>
      <c r="H516" s="13"/>
      <c r="I516" s="13"/>
      <c r="J516" s="13"/>
      <c r="K516" s="54">
        <f t="shared" si="7"/>
        <v>32329.37</v>
      </c>
      <c r="L516" s="160"/>
      <c r="M516" s="55"/>
      <c r="N516" s="218"/>
      <c r="O516" s="138"/>
    </row>
    <row r="517" spans="2:15" s="3" customFormat="1" ht="15" customHeight="1" x14ac:dyDescent="0.3">
      <c r="B517" s="57" t="s">
        <v>1441</v>
      </c>
      <c r="C517" s="53" t="s">
        <v>1956</v>
      </c>
      <c r="D517" s="53" t="s">
        <v>1442</v>
      </c>
      <c r="E517" s="214">
        <v>22992.32</v>
      </c>
      <c r="F517" s="50">
        <v>-22992.32</v>
      </c>
      <c r="G517" s="50"/>
      <c r="H517" s="13"/>
      <c r="I517" s="13"/>
      <c r="J517" s="13"/>
      <c r="K517" s="54">
        <f t="shared" si="7"/>
        <v>0</v>
      </c>
      <c r="L517" s="160"/>
      <c r="M517" s="55"/>
      <c r="N517" s="218" t="s">
        <v>8</v>
      </c>
      <c r="O517" s="138" t="s">
        <v>2045</v>
      </c>
    </row>
    <row r="518" spans="2:15" s="3" customFormat="1" ht="15" customHeight="1" x14ac:dyDescent="0.3">
      <c r="B518" s="57" t="s">
        <v>1443</v>
      </c>
      <c r="C518" s="53" t="s">
        <v>1955</v>
      </c>
      <c r="D518" s="53" t="s">
        <v>1444</v>
      </c>
      <c r="E518" s="14">
        <v>4000</v>
      </c>
      <c r="F518" s="50"/>
      <c r="G518" s="50"/>
      <c r="H518" s="13"/>
      <c r="I518" s="13"/>
      <c r="J518" s="13"/>
      <c r="K518" s="54">
        <f t="shared" si="7"/>
        <v>4000</v>
      </c>
      <c r="L518" s="160"/>
      <c r="M518" s="55"/>
      <c r="N518" s="218"/>
      <c r="O518" s="138"/>
    </row>
    <row r="519" spans="2:15" s="3" customFormat="1" ht="15" customHeight="1" x14ac:dyDescent="0.3">
      <c r="B519" s="57" t="s">
        <v>1445</v>
      </c>
      <c r="C519" s="53" t="s">
        <v>1956</v>
      </c>
      <c r="D519" s="53" t="s">
        <v>1446</v>
      </c>
      <c r="E519" s="14">
        <v>-28397.919999999998</v>
      </c>
      <c r="F519" s="50">
        <v>28397.919999999998</v>
      </c>
      <c r="G519" s="50"/>
      <c r="H519" s="13"/>
      <c r="I519" s="13"/>
      <c r="J519" s="13"/>
      <c r="K519" s="54">
        <f t="shared" ref="K519:K582" si="8">SUM(E519:J519)</f>
        <v>0</v>
      </c>
      <c r="L519" s="160"/>
      <c r="M519" s="55"/>
      <c r="N519" s="218" t="s">
        <v>8</v>
      </c>
      <c r="O519" s="138" t="s">
        <v>2045</v>
      </c>
    </row>
    <row r="520" spans="2:15" s="3" customFormat="1" ht="14.4" x14ac:dyDescent="0.3">
      <c r="B520" s="49" t="s">
        <v>1447</v>
      </c>
      <c r="C520" s="49" t="s">
        <v>1448</v>
      </c>
      <c r="D520" s="49" t="s">
        <v>358</v>
      </c>
      <c r="E520" s="11"/>
      <c r="F520" s="50"/>
      <c r="G520" s="50"/>
      <c r="H520" s="13"/>
      <c r="I520" s="13"/>
      <c r="J520" s="13"/>
      <c r="K520" s="11">
        <f t="shared" si="8"/>
        <v>0</v>
      </c>
      <c r="L520" s="155"/>
      <c r="N520" s="218"/>
      <c r="O520" s="138"/>
    </row>
    <row r="521" spans="2:15" s="3" customFormat="1" ht="14.4" x14ac:dyDescent="0.3">
      <c r="B521" s="57" t="s">
        <v>1449</v>
      </c>
      <c r="C521" s="53" t="s">
        <v>1450</v>
      </c>
      <c r="D521" s="53" t="s">
        <v>1451</v>
      </c>
      <c r="E521" s="14">
        <v>1252.99</v>
      </c>
      <c r="F521" s="50">
        <v>-1252.99</v>
      </c>
      <c r="G521" s="50"/>
      <c r="H521" s="13"/>
      <c r="I521" s="13"/>
      <c r="J521" s="13"/>
      <c r="K521" s="11">
        <f t="shared" si="8"/>
        <v>0</v>
      </c>
      <c r="L521" s="155"/>
      <c r="N521" s="218" t="s">
        <v>8</v>
      </c>
      <c r="O521" s="138" t="s">
        <v>2035</v>
      </c>
    </row>
    <row r="522" spans="2:15" s="3" customFormat="1" ht="15" customHeight="1" x14ac:dyDescent="0.3">
      <c r="B522" s="57" t="s">
        <v>1452</v>
      </c>
      <c r="C522" s="53" t="s">
        <v>1450</v>
      </c>
      <c r="D522" s="53" t="s">
        <v>1453</v>
      </c>
      <c r="E522" s="14">
        <v>4359.4399999999996</v>
      </c>
      <c r="F522" s="50"/>
      <c r="G522" s="50"/>
      <c r="H522" s="13"/>
      <c r="I522" s="13"/>
      <c r="J522" s="13"/>
      <c r="K522" s="54">
        <f t="shared" si="8"/>
        <v>4359.4399999999996</v>
      </c>
      <c r="L522" s="160"/>
      <c r="M522" s="55"/>
      <c r="N522" s="218"/>
      <c r="O522" s="138"/>
    </row>
    <row r="523" spans="2:15" s="3" customFormat="1" ht="14.4" x14ac:dyDescent="0.3">
      <c r="B523" s="57" t="s">
        <v>1454</v>
      </c>
      <c r="C523" s="53" t="s">
        <v>1455</v>
      </c>
      <c r="D523" s="53" t="s">
        <v>358</v>
      </c>
      <c r="E523" s="14"/>
      <c r="F523" s="50"/>
      <c r="G523" s="50"/>
      <c r="H523" s="13"/>
      <c r="I523" s="13"/>
      <c r="J523" s="13"/>
      <c r="K523" s="11">
        <f t="shared" si="8"/>
        <v>0</v>
      </c>
      <c r="L523" s="155"/>
      <c r="N523" s="218"/>
      <c r="O523" s="138"/>
    </row>
    <row r="524" spans="2:15" s="3" customFormat="1" ht="14.4" x14ac:dyDescent="0.3">
      <c r="B524" s="57" t="s">
        <v>1456</v>
      </c>
      <c r="C524" s="53" t="s">
        <v>1457</v>
      </c>
      <c r="D524" s="53" t="s">
        <v>358</v>
      </c>
      <c r="E524" s="14"/>
      <c r="F524" s="50"/>
      <c r="G524" s="50"/>
      <c r="H524" s="13"/>
      <c r="I524" s="13"/>
      <c r="J524" s="13"/>
      <c r="K524" s="11">
        <f t="shared" si="8"/>
        <v>0</v>
      </c>
      <c r="L524" s="155"/>
      <c r="N524" s="218"/>
      <c r="O524" s="138"/>
    </row>
    <row r="525" spans="2:15" s="3" customFormat="1" ht="14.4" x14ac:dyDescent="0.3">
      <c r="B525" s="57" t="s">
        <v>1458</v>
      </c>
      <c r="C525" s="53" t="s">
        <v>1459</v>
      </c>
      <c r="D525" s="53" t="s">
        <v>358</v>
      </c>
      <c r="E525" s="14"/>
      <c r="F525" s="50"/>
      <c r="G525" s="50"/>
      <c r="H525" s="13"/>
      <c r="I525" s="13"/>
      <c r="J525" s="13"/>
      <c r="K525" s="11">
        <f t="shared" si="8"/>
        <v>0</v>
      </c>
      <c r="L525" s="155"/>
      <c r="N525" s="218"/>
      <c r="O525" s="138"/>
    </row>
    <row r="526" spans="2:15" s="3" customFormat="1" ht="14.4" x14ac:dyDescent="0.3">
      <c r="B526" s="57" t="s">
        <v>1460</v>
      </c>
      <c r="C526" s="53" t="s">
        <v>1461</v>
      </c>
      <c r="D526" s="53" t="s">
        <v>1462</v>
      </c>
      <c r="E526" s="14">
        <v>926.4</v>
      </c>
      <c r="F526" s="50"/>
      <c r="G526" s="50"/>
      <c r="H526" s="13"/>
      <c r="I526" s="13"/>
      <c r="J526" s="13"/>
      <c r="K526" s="11">
        <f t="shared" si="8"/>
        <v>926.4</v>
      </c>
      <c r="L526" s="155"/>
      <c r="N526" s="218"/>
      <c r="O526" s="138"/>
    </row>
    <row r="527" spans="2:15" s="3" customFormat="1" ht="15" customHeight="1" x14ac:dyDescent="0.3">
      <c r="B527" s="57" t="s">
        <v>1463</v>
      </c>
      <c r="C527" s="53" t="s">
        <v>1461</v>
      </c>
      <c r="D527" s="53" t="s">
        <v>1464</v>
      </c>
      <c r="E527" s="14">
        <v>258.87</v>
      </c>
      <c r="F527" s="50"/>
      <c r="G527" s="50"/>
      <c r="H527" s="13"/>
      <c r="I527" s="13"/>
      <c r="J527" s="13"/>
      <c r="K527" s="54">
        <f t="shared" si="8"/>
        <v>258.87</v>
      </c>
      <c r="L527" s="160"/>
      <c r="M527" s="55"/>
      <c r="N527" s="218"/>
      <c r="O527" s="138"/>
    </row>
    <row r="528" spans="2:15" s="3" customFormat="1" ht="15" customHeight="1" x14ac:dyDescent="0.3">
      <c r="B528" s="57" t="s">
        <v>1465</v>
      </c>
      <c r="C528" s="53" t="s">
        <v>1461</v>
      </c>
      <c r="D528" s="53" t="s">
        <v>1466</v>
      </c>
      <c r="E528" s="14">
        <v>177.09</v>
      </c>
      <c r="F528" s="50"/>
      <c r="G528" s="50"/>
      <c r="H528" s="13"/>
      <c r="I528" s="13"/>
      <c r="J528" s="13"/>
      <c r="K528" s="54">
        <f t="shared" si="8"/>
        <v>177.09</v>
      </c>
      <c r="L528" s="160"/>
      <c r="M528" s="55"/>
      <c r="N528" s="218"/>
      <c r="O528" s="138"/>
    </row>
    <row r="529" spans="2:15" s="3" customFormat="1" ht="14.4" x14ac:dyDescent="0.3">
      <c r="B529" s="57" t="s">
        <v>1467</v>
      </c>
      <c r="C529" s="53" t="s">
        <v>1468</v>
      </c>
      <c r="D529" s="53" t="s">
        <v>1469</v>
      </c>
      <c r="E529" s="14">
        <v>2182.4699999999998</v>
      </c>
      <c r="F529" s="50"/>
      <c r="G529" s="50"/>
      <c r="H529" s="13"/>
      <c r="I529" s="13"/>
      <c r="J529" s="13"/>
      <c r="K529" s="11">
        <f t="shared" si="8"/>
        <v>2182.4699999999998</v>
      </c>
      <c r="L529" s="155"/>
      <c r="N529" s="218"/>
      <c r="O529" s="138"/>
    </row>
    <row r="530" spans="2:15" s="3" customFormat="1" ht="15" customHeight="1" x14ac:dyDescent="0.3">
      <c r="B530" s="57" t="s">
        <v>1470</v>
      </c>
      <c r="C530" s="53" t="s">
        <v>1468</v>
      </c>
      <c r="D530" s="53" t="s">
        <v>1471</v>
      </c>
      <c r="E530" s="14">
        <v>11784.86</v>
      </c>
      <c r="F530" s="50"/>
      <c r="G530" s="50"/>
      <c r="H530" s="13"/>
      <c r="I530" s="13"/>
      <c r="J530" s="13"/>
      <c r="K530" s="54">
        <f t="shared" si="8"/>
        <v>11784.86</v>
      </c>
      <c r="L530" s="160"/>
      <c r="M530" s="55"/>
      <c r="N530" s="218"/>
      <c r="O530" s="138"/>
    </row>
    <row r="531" spans="2:15" s="3" customFormat="1" ht="15" customHeight="1" x14ac:dyDescent="0.3">
      <c r="B531" s="57" t="s">
        <v>1472</v>
      </c>
      <c r="C531" s="53" t="s">
        <v>1468</v>
      </c>
      <c r="D531" s="53" t="s">
        <v>1473</v>
      </c>
      <c r="E531" s="14">
        <v>407.47</v>
      </c>
      <c r="F531" s="50"/>
      <c r="G531" s="50"/>
      <c r="H531" s="13"/>
      <c r="I531" s="13"/>
      <c r="J531" s="13"/>
      <c r="K531" s="54">
        <f t="shared" si="8"/>
        <v>407.47</v>
      </c>
      <c r="L531" s="160"/>
      <c r="M531" s="55"/>
      <c r="N531" s="218"/>
      <c r="O531" s="138"/>
    </row>
    <row r="532" spans="2:15" s="3" customFormat="1" ht="15" customHeight="1" x14ac:dyDescent="0.3">
      <c r="B532" s="57" t="s">
        <v>1474</v>
      </c>
      <c r="C532" s="53" t="s">
        <v>1468</v>
      </c>
      <c r="D532" s="53" t="s">
        <v>1475</v>
      </c>
      <c r="E532" s="14">
        <v>7856.57</v>
      </c>
      <c r="F532" s="50"/>
      <c r="G532" s="50"/>
      <c r="H532" s="13"/>
      <c r="I532" s="13"/>
      <c r="J532" s="13"/>
      <c r="K532" s="54">
        <f t="shared" si="8"/>
        <v>7856.57</v>
      </c>
      <c r="L532" s="160"/>
      <c r="M532" s="55"/>
      <c r="N532" s="218"/>
      <c r="O532" s="138"/>
    </row>
    <row r="533" spans="2:15" s="3" customFormat="1" ht="15" customHeight="1" x14ac:dyDescent="0.3">
      <c r="B533" s="57" t="s">
        <v>1476</v>
      </c>
      <c r="C533" s="53" t="s">
        <v>1468</v>
      </c>
      <c r="D533" s="53" t="s">
        <v>1477</v>
      </c>
      <c r="E533" s="14">
        <v>143.68</v>
      </c>
      <c r="F533" s="50"/>
      <c r="G533" s="50"/>
      <c r="H533" s="13"/>
      <c r="I533" s="13"/>
      <c r="J533" s="13"/>
      <c r="K533" s="54">
        <f t="shared" si="8"/>
        <v>143.68</v>
      </c>
      <c r="L533" s="160"/>
      <c r="M533" s="55"/>
      <c r="N533" s="218"/>
      <c r="O533" s="138"/>
    </row>
    <row r="534" spans="2:15" s="3" customFormat="1" ht="14.4" x14ac:dyDescent="0.3">
      <c r="B534" s="57" t="s">
        <v>1478</v>
      </c>
      <c r="C534" s="53" t="s">
        <v>1479</v>
      </c>
      <c r="D534" s="53" t="s">
        <v>1480</v>
      </c>
      <c r="E534" s="214">
        <v>1748.41</v>
      </c>
      <c r="F534" s="50"/>
      <c r="G534" s="50"/>
      <c r="H534" s="13"/>
      <c r="I534" s="13"/>
      <c r="J534" s="13"/>
      <c r="K534" s="11">
        <f t="shared" si="8"/>
        <v>1748.41</v>
      </c>
      <c r="L534" s="155"/>
      <c r="N534" s="218"/>
      <c r="O534" s="138"/>
    </row>
    <row r="535" spans="2:15" s="3" customFormat="1" ht="15" customHeight="1" x14ac:dyDescent="0.3">
      <c r="B535" s="57" t="s">
        <v>1481</v>
      </c>
      <c r="C535" s="53" t="s">
        <v>1479</v>
      </c>
      <c r="D535" s="53" t="s">
        <v>1482</v>
      </c>
      <c r="E535" s="214">
        <v>1748.54</v>
      </c>
      <c r="F535" s="50">
        <v>-1050.42</v>
      </c>
      <c r="G535" s="50"/>
      <c r="H535" s="13"/>
      <c r="I535" s="13"/>
      <c r="J535" s="13"/>
      <c r="K535" s="54">
        <f t="shared" si="8"/>
        <v>698.11999999999989</v>
      </c>
      <c r="L535" s="160"/>
      <c r="M535" s="55"/>
      <c r="N535" s="218" t="s">
        <v>8</v>
      </c>
      <c r="O535" s="138" t="s">
        <v>2036</v>
      </c>
    </row>
    <row r="536" spans="2:15" s="3" customFormat="1" ht="14.4" x14ac:dyDescent="0.3">
      <c r="B536" s="57" t="s">
        <v>1483</v>
      </c>
      <c r="C536" s="53" t="s">
        <v>1484</v>
      </c>
      <c r="D536" s="53" t="s">
        <v>358</v>
      </c>
      <c r="E536" s="63"/>
      <c r="F536" s="50"/>
      <c r="G536" s="50"/>
      <c r="H536" s="13"/>
      <c r="I536" s="13"/>
      <c r="J536" s="13"/>
      <c r="K536" s="11">
        <f t="shared" si="8"/>
        <v>0</v>
      </c>
      <c r="L536" s="155"/>
      <c r="N536" s="218"/>
      <c r="O536" s="138"/>
    </row>
    <row r="537" spans="2:15" s="3" customFormat="1" ht="14.4" x14ac:dyDescent="0.3">
      <c r="B537" s="57" t="s">
        <v>1485</v>
      </c>
      <c r="C537" s="53" t="s">
        <v>1486</v>
      </c>
      <c r="D537" s="53" t="s">
        <v>358</v>
      </c>
      <c r="E537" s="63"/>
      <c r="F537" s="50"/>
      <c r="G537" s="50"/>
      <c r="H537" s="13"/>
      <c r="I537" s="13"/>
      <c r="J537" s="13"/>
      <c r="K537" s="11">
        <f t="shared" si="8"/>
        <v>0</v>
      </c>
      <c r="L537" s="155"/>
      <c r="N537" s="218"/>
      <c r="O537" s="138"/>
    </row>
    <row r="538" spans="2:15" s="3" customFormat="1" ht="14.4" x14ac:dyDescent="0.3">
      <c r="B538" s="57" t="s">
        <v>1487</v>
      </c>
      <c r="C538" s="53" t="s">
        <v>1488</v>
      </c>
      <c r="D538" s="53" t="s">
        <v>358</v>
      </c>
      <c r="E538" s="63"/>
      <c r="F538" s="50"/>
      <c r="G538" s="50"/>
      <c r="H538" s="13"/>
      <c r="I538" s="13"/>
      <c r="J538" s="13"/>
      <c r="K538" s="11">
        <f t="shared" si="8"/>
        <v>0</v>
      </c>
      <c r="L538" s="155"/>
      <c r="N538" s="218"/>
      <c r="O538" s="138"/>
    </row>
    <row r="539" spans="2:15" s="3" customFormat="1" ht="14.4" x14ac:dyDescent="0.3">
      <c r="B539" s="57" t="s">
        <v>1489</v>
      </c>
      <c r="C539" s="53" t="s">
        <v>1461</v>
      </c>
      <c r="D539" s="53" t="s">
        <v>358</v>
      </c>
      <c r="E539" s="63"/>
      <c r="F539" s="50"/>
      <c r="G539" s="50"/>
      <c r="H539" s="13"/>
      <c r="I539" s="13"/>
      <c r="J539" s="13"/>
      <c r="K539" s="11">
        <f t="shared" si="8"/>
        <v>0</v>
      </c>
      <c r="L539" s="155"/>
      <c r="N539" s="218"/>
      <c r="O539" s="138"/>
    </row>
    <row r="540" spans="2:15" s="3" customFormat="1" ht="14.4" x14ac:dyDescent="0.3">
      <c r="B540" s="57" t="s">
        <v>1490</v>
      </c>
      <c r="C540" s="53" t="s">
        <v>1491</v>
      </c>
      <c r="D540" s="53" t="s">
        <v>358</v>
      </c>
      <c r="E540" s="63"/>
      <c r="F540" s="50"/>
      <c r="G540" s="50"/>
      <c r="H540" s="13"/>
      <c r="I540" s="13"/>
      <c r="J540" s="13"/>
      <c r="K540" s="11">
        <f t="shared" si="8"/>
        <v>0</v>
      </c>
      <c r="L540" s="155"/>
      <c r="N540" s="218"/>
      <c r="O540" s="138"/>
    </row>
    <row r="541" spans="2:15" s="3" customFormat="1" ht="14.4" x14ac:dyDescent="0.3">
      <c r="B541" s="57" t="s">
        <v>1492</v>
      </c>
      <c r="C541" s="53" t="s">
        <v>1493</v>
      </c>
      <c r="D541" s="53" t="s">
        <v>358</v>
      </c>
      <c r="E541" s="63"/>
      <c r="F541" s="50"/>
      <c r="G541" s="50"/>
      <c r="H541" s="13"/>
      <c r="I541" s="13"/>
      <c r="J541" s="13"/>
      <c r="K541" s="11">
        <f t="shared" si="8"/>
        <v>0</v>
      </c>
      <c r="L541" s="155"/>
      <c r="N541" s="218"/>
      <c r="O541" s="138"/>
    </row>
    <row r="542" spans="2:15" s="3" customFormat="1" ht="14.4" x14ac:dyDescent="0.3">
      <c r="B542" s="57" t="s">
        <v>1494</v>
      </c>
      <c r="C542" s="53" t="s">
        <v>1495</v>
      </c>
      <c r="D542" s="53" t="s">
        <v>358</v>
      </c>
      <c r="E542" s="63"/>
      <c r="F542" s="50"/>
      <c r="G542" s="50"/>
      <c r="H542" s="13"/>
      <c r="I542" s="13"/>
      <c r="J542" s="13"/>
      <c r="K542" s="11">
        <f t="shared" si="8"/>
        <v>0</v>
      </c>
      <c r="L542" s="155"/>
      <c r="N542" s="218"/>
      <c r="O542" s="138"/>
    </row>
    <row r="543" spans="2:15" s="3" customFormat="1" ht="14.4" x14ac:dyDescent="0.3">
      <c r="B543" s="57" t="s">
        <v>1496</v>
      </c>
      <c r="C543" s="53" t="s">
        <v>1459</v>
      </c>
      <c r="D543" s="53" t="s">
        <v>358</v>
      </c>
      <c r="E543" s="63"/>
      <c r="F543" s="50"/>
      <c r="G543" s="50"/>
      <c r="H543" s="13"/>
      <c r="I543" s="13"/>
      <c r="J543" s="13"/>
      <c r="K543" s="11">
        <f t="shared" si="8"/>
        <v>0</v>
      </c>
      <c r="L543" s="155"/>
      <c r="N543" s="218"/>
      <c r="O543" s="138"/>
    </row>
    <row r="544" spans="2:15" s="3" customFormat="1" ht="14.4" x14ac:dyDescent="0.3">
      <c r="B544" s="57" t="s">
        <v>1497</v>
      </c>
      <c r="C544" s="53" t="s">
        <v>1498</v>
      </c>
      <c r="D544" s="53" t="s">
        <v>358</v>
      </c>
      <c r="E544" s="63"/>
      <c r="F544" s="50"/>
      <c r="G544" s="50"/>
      <c r="H544" s="13"/>
      <c r="I544" s="13"/>
      <c r="J544" s="13"/>
      <c r="K544" s="11">
        <f t="shared" si="8"/>
        <v>0</v>
      </c>
      <c r="L544" s="155"/>
      <c r="N544" s="218"/>
      <c r="O544" s="138"/>
    </row>
    <row r="545" spans="2:15" s="3" customFormat="1" ht="14.4" x14ac:dyDescent="0.3">
      <c r="B545" s="57" t="s">
        <v>1499</v>
      </c>
      <c r="C545" s="53" t="s">
        <v>1957</v>
      </c>
      <c r="D545" s="53" t="s">
        <v>1500</v>
      </c>
      <c r="E545" s="14">
        <v>-1573.67</v>
      </c>
      <c r="F545" s="50"/>
      <c r="G545" s="50"/>
      <c r="H545" s="13"/>
      <c r="I545" s="13"/>
      <c r="J545" s="13"/>
      <c r="K545" s="11">
        <f t="shared" si="8"/>
        <v>-1573.67</v>
      </c>
      <c r="L545" s="155"/>
      <c r="N545" s="218"/>
      <c r="O545" s="138"/>
    </row>
    <row r="546" spans="2:15" s="3" customFormat="1" ht="15" customHeight="1" x14ac:dyDescent="0.3">
      <c r="B546" s="57" t="s">
        <v>1501</v>
      </c>
      <c r="C546" s="53" t="s">
        <v>1957</v>
      </c>
      <c r="D546" s="53" t="s">
        <v>1502</v>
      </c>
      <c r="E546" s="14">
        <v>2903.13</v>
      </c>
      <c r="F546" s="50"/>
      <c r="G546" s="50"/>
      <c r="H546" s="13"/>
      <c r="I546" s="13"/>
      <c r="J546" s="13"/>
      <c r="K546" s="54">
        <f t="shared" si="8"/>
        <v>2903.13</v>
      </c>
      <c r="L546" s="160"/>
      <c r="M546" s="55"/>
      <c r="N546" s="218"/>
      <c r="O546" s="138"/>
    </row>
    <row r="547" spans="2:15" s="3" customFormat="1" ht="14.4" x14ac:dyDescent="0.3">
      <c r="B547" s="49" t="s">
        <v>1503</v>
      </c>
      <c r="C547" s="49" t="s">
        <v>1504</v>
      </c>
      <c r="D547" s="49" t="s">
        <v>358</v>
      </c>
      <c r="E547" s="11"/>
      <c r="F547" s="50"/>
      <c r="G547" s="50"/>
      <c r="H547" s="13"/>
      <c r="I547" s="13"/>
      <c r="J547" s="13"/>
      <c r="K547" s="11">
        <f t="shared" si="8"/>
        <v>0</v>
      </c>
      <c r="L547" s="155"/>
      <c r="N547" s="218"/>
      <c r="O547" s="138"/>
    </row>
    <row r="548" spans="2:15" s="3" customFormat="1" ht="14.4" x14ac:dyDescent="0.3">
      <c r="B548" s="53" t="s">
        <v>1505</v>
      </c>
      <c r="C548" s="53" t="s">
        <v>1506</v>
      </c>
      <c r="D548" s="53" t="s">
        <v>358</v>
      </c>
      <c r="E548" s="14"/>
      <c r="F548" s="50"/>
      <c r="G548" s="50"/>
      <c r="H548" s="13"/>
      <c r="I548" s="13"/>
      <c r="J548" s="13"/>
      <c r="K548" s="11">
        <f t="shared" si="8"/>
        <v>0</v>
      </c>
      <c r="L548" s="155"/>
      <c r="N548" s="218"/>
      <c r="O548" s="138"/>
    </row>
    <row r="549" spans="2:15" s="3" customFormat="1" ht="14.4" x14ac:dyDescent="0.3">
      <c r="B549" s="53" t="s">
        <v>1507</v>
      </c>
      <c r="C549" s="53" t="s">
        <v>1508</v>
      </c>
      <c r="D549" s="53" t="s">
        <v>358</v>
      </c>
      <c r="E549" s="14"/>
      <c r="F549" s="50"/>
      <c r="G549" s="50"/>
      <c r="H549" s="13"/>
      <c r="I549" s="13"/>
      <c r="J549" s="13"/>
      <c r="K549" s="11">
        <f t="shared" si="8"/>
        <v>0</v>
      </c>
      <c r="L549" s="155"/>
      <c r="N549" s="218"/>
      <c r="O549" s="138"/>
    </row>
    <row r="550" spans="2:15" s="3" customFormat="1" ht="14.4" x14ac:dyDescent="0.3">
      <c r="B550" s="49" t="s">
        <v>1509</v>
      </c>
      <c r="C550" s="49" t="s">
        <v>1510</v>
      </c>
      <c r="D550" s="49" t="s">
        <v>358</v>
      </c>
      <c r="E550" s="11"/>
      <c r="F550" s="50"/>
      <c r="G550" s="50"/>
      <c r="H550" s="13"/>
      <c r="I550" s="13"/>
      <c r="J550" s="13"/>
      <c r="K550" s="11">
        <f t="shared" si="8"/>
        <v>0</v>
      </c>
      <c r="L550" s="155"/>
      <c r="N550" s="218"/>
      <c r="O550" s="138"/>
    </row>
    <row r="551" spans="2:15" s="3" customFormat="1" ht="14.4" x14ac:dyDescent="0.3">
      <c r="B551" s="57" t="s">
        <v>1511</v>
      </c>
      <c r="C551" s="53" t="s">
        <v>1512</v>
      </c>
      <c r="D551" s="53" t="s">
        <v>1513</v>
      </c>
      <c r="E551" s="11">
        <v>800.68</v>
      </c>
      <c r="F551" s="50"/>
      <c r="G551" s="50"/>
      <c r="H551" s="13"/>
      <c r="I551" s="13"/>
      <c r="J551" s="13"/>
      <c r="K551" s="11">
        <f t="shared" si="8"/>
        <v>800.68</v>
      </c>
      <c r="L551" s="155"/>
      <c r="N551" s="218"/>
      <c r="O551" s="138"/>
    </row>
    <row r="552" spans="2:15" s="3" customFormat="1" ht="15" customHeight="1" x14ac:dyDescent="0.3">
      <c r="B552" s="57" t="s">
        <v>1514</v>
      </c>
      <c r="C552" s="53" t="s">
        <v>1512</v>
      </c>
      <c r="D552" s="53" t="s">
        <v>1515</v>
      </c>
      <c r="E552" s="11">
        <v>895.76</v>
      </c>
      <c r="F552" s="50"/>
      <c r="G552" s="50"/>
      <c r="H552" s="13"/>
      <c r="I552" s="13"/>
      <c r="J552" s="13"/>
      <c r="K552" s="54">
        <f t="shared" si="8"/>
        <v>895.76</v>
      </c>
      <c r="L552" s="160"/>
      <c r="M552" s="55"/>
      <c r="N552" s="218"/>
      <c r="O552" s="138"/>
    </row>
    <row r="553" spans="2:15" s="3" customFormat="1" ht="15" customHeight="1" x14ac:dyDescent="0.3">
      <c r="B553" s="57" t="s">
        <v>1516</v>
      </c>
      <c r="C553" s="53" t="s">
        <v>1512</v>
      </c>
      <c r="D553" s="53" t="s">
        <v>1517</v>
      </c>
      <c r="E553" s="11">
        <v>1634.41</v>
      </c>
      <c r="F553" s="50"/>
      <c r="G553" s="50"/>
      <c r="H553" s="13"/>
      <c r="I553" s="13"/>
      <c r="J553" s="13"/>
      <c r="K553" s="54">
        <f t="shared" si="8"/>
        <v>1634.41</v>
      </c>
      <c r="L553" s="160"/>
      <c r="M553" s="55"/>
      <c r="N553" s="218"/>
      <c r="O553" s="138"/>
    </row>
    <row r="554" spans="2:15" s="3" customFormat="1" ht="15" customHeight="1" x14ac:dyDescent="0.3">
      <c r="B554" s="57" t="s">
        <v>1518</v>
      </c>
      <c r="C554" s="53" t="s">
        <v>1512</v>
      </c>
      <c r="D554" s="53" t="s">
        <v>1519</v>
      </c>
      <c r="E554" s="11">
        <v>1245.2</v>
      </c>
      <c r="F554" s="50"/>
      <c r="G554" s="50"/>
      <c r="H554" s="13"/>
      <c r="I554" s="13"/>
      <c r="J554" s="13"/>
      <c r="K554" s="54">
        <f t="shared" si="8"/>
        <v>1245.2</v>
      </c>
      <c r="L554" s="160"/>
      <c r="M554" s="55"/>
      <c r="N554" s="218"/>
      <c r="O554" s="138"/>
    </row>
    <row r="555" spans="2:15" s="3" customFormat="1" ht="15" customHeight="1" x14ac:dyDescent="0.3">
      <c r="B555" s="57" t="s">
        <v>1520</v>
      </c>
      <c r="C555" s="53" t="s">
        <v>1512</v>
      </c>
      <c r="D555" s="53" t="s">
        <v>1521</v>
      </c>
      <c r="E555" s="11">
        <v>3152.48</v>
      </c>
      <c r="F555" s="50"/>
      <c r="G555" s="50"/>
      <c r="H555" s="13"/>
      <c r="I555" s="13"/>
      <c r="J555" s="13"/>
      <c r="K555" s="54">
        <f t="shared" si="8"/>
        <v>3152.48</v>
      </c>
      <c r="L555" s="160"/>
      <c r="M555" s="55"/>
      <c r="N555" s="218"/>
      <c r="O555" s="138"/>
    </row>
    <row r="556" spans="2:15" s="3" customFormat="1" ht="15" customHeight="1" x14ac:dyDescent="0.3">
      <c r="B556" s="57" t="s">
        <v>1522</v>
      </c>
      <c r="C556" s="53" t="s">
        <v>1512</v>
      </c>
      <c r="D556" s="53" t="s">
        <v>1523</v>
      </c>
      <c r="E556" s="11">
        <v>240.51</v>
      </c>
      <c r="F556" s="50"/>
      <c r="G556" s="50"/>
      <c r="H556" s="13"/>
      <c r="I556" s="13"/>
      <c r="J556" s="13"/>
      <c r="K556" s="54">
        <f t="shared" si="8"/>
        <v>240.51</v>
      </c>
      <c r="L556" s="160"/>
      <c r="M556" s="55"/>
      <c r="N556" s="218"/>
      <c r="O556" s="138"/>
    </row>
    <row r="557" spans="2:15" s="3" customFormat="1" ht="15" customHeight="1" x14ac:dyDescent="0.3">
      <c r="B557" s="57" t="s">
        <v>1524</v>
      </c>
      <c r="C557" s="53" t="s">
        <v>1512</v>
      </c>
      <c r="D557" s="53" t="s">
        <v>1525</v>
      </c>
      <c r="E557" s="11">
        <v>136.6</v>
      </c>
      <c r="F557" s="50"/>
      <c r="G557" s="50"/>
      <c r="H557" s="13"/>
      <c r="I557" s="13"/>
      <c r="J557" s="13"/>
      <c r="K557" s="54">
        <f t="shared" si="8"/>
        <v>136.6</v>
      </c>
      <c r="L557" s="160"/>
      <c r="M557" s="55"/>
      <c r="N557" s="218"/>
      <c r="O557" s="138"/>
    </row>
    <row r="558" spans="2:15" s="3" customFormat="1" ht="15" customHeight="1" x14ac:dyDescent="0.3">
      <c r="B558" s="57" t="s">
        <v>1526</v>
      </c>
      <c r="C558" s="53" t="s">
        <v>1512</v>
      </c>
      <c r="D558" s="53" t="s">
        <v>1527</v>
      </c>
      <c r="E558" s="11">
        <v>136.6</v>
      </c>
      <c r="F558" s="50"/>
      <c r="G558" s="50"/>
      <c r="H558" s="13"/>
      <c r="I558" s="13"/>
      <c r="J558" s="13"/>
      <c r="K558" s="54">
        <f t="shared" si="8"/>
        <v>136.6</v>
      </c>
      <c r="L558" s="160"/>
      <c r="M558" s="55"/>
      <c r="N558" s="218"/>
      <c r="O558" s="138"/>
    </row>
    <row r="559" spans="2:15" s="3" customFormat="1" ht="15" customHeight="1" x14ac:dyDescent="0.3">
      <c r="B559" s="57" t="s">
        <v>1528</v>
      </c>
      <c r="C559" s="53" t="s">
        <v>1512</v>
      </c>
      <c r="D559" s="53" t="s">
        <v>1529</v>
      </c>
      <c r="E559" s="11">
        <v>136.6</v>
      </c>
      <c r="F559" s="50"/>
      <c r="G559" s="50"/>
      <c r="H559" s="13"/>
      <c r="I559" s="13"/>
      <c r="J559" s="13"/>
      <c r="K559" s="54">
        <f t="shared" si="8"/>
        <v>136.6</v>
      </c>
      <c r="L559" s="160"/>
      <c r="M559" s="55"/>
      <c r="N559" s="218"/>
      <c r="O559" s="138"/>
    </row>
    <row r="560" spans="2:15" s="3" customFormat="1" ht="15" customHeight="1" x14ac:dyDescent="0.3">
      <c r="B560" s="57" t="s">
        <v>1530</v>
      </c>
      <c r="C560" s="53" t="s">
        <v>1512</v>
      </c>
      <c r="D560" s="53" t="s">
        <v>1531</v>
      </c>
      <c r="E560" s="11">
        <v>136.6</v>
      </c>
      <c r="F560" s="50"/>
      <c r="G560" s="50"/>
      <c r="H560" s="13"/>
      <c r="I560" s="13"/>
      <c r="J560" s="13"/>
      <c r="K560" s="54">
        <f t="shared" si="8"/>
        <v>136.6</v>
      </c>
      <c r="L560" s="160"/>
      <c r="M560" s="55"/>
      <c r="N560" s="218"/>
      <c r="O560" s="138"/>
    </row>
    <row r="561" spans="2:15" s="3" customFormat="1" ht="15" customHeight="1" x14ac:dyDescent="0.3">
      <c r="B561" s="57" t="s">
        <v>1532</v>
      </c>
      <c r="C561" s="53" t="s">
        <v>1512</v>
      </c>
      <c r="D561" s="53" t="s">
        <v>1533</v>
      </c>
      <c r="E561" s="215">
        <v>1167.26</v>
      </c>
      <c r="F561" s="50"/>
      <c r="G561" s="50"/>
      <c r="H561" s="13"/>
      <c r="I561" s="13"/>
      <c r="J561" s="13"/>
      <c r="K561" s="54">
        <f t="shared" si="8"/>
        <v>1167.26</v>
      </c>
      <c r="L561" s="160"/>
      <c r="M561" s="55"/>
      <c r="N561" s="218"/>
      <c r="O561" s="138"/>
    </row>
    <row r="562" spans="2:15" s="3" customFormat="1" ht="15" customHeight="1" x14ac:dyDescent="0.3">
      <c r="B562" s="57" t="s">
        <v>1534</v>
      </c>
      <c r="C562" s="53" t="s">
        <v>1512</v>
      </c>
      <c r="D562" s="53" t="s">
        <v>1535</v>
      </c>
      <c r="E562" s="215">
        <v>96</v>
      </c>
      <c r="F562" s="50"/>
      <c r="G562" s="50"/>
      <c r="H562" s="13"/>
      <c r="I562" s="13"/>
      <c r="J562" s="13"/>
      <c r="K562" s="54">
        <f t="shared" si="8"/>
        <v>96</v>
      </c>
      <c r="L562" s="160"/>
      <c r="M562" s="55"/>
      <c r="N562" s="218"/>
      <c r="O562" s="138"/>
    </row>
    <row r="563" spans="2:15" s="3" customFormat="1" ht="15" customHeight="1" x14ac:dyDescent="0.3">
      <c r="B563" s="57" t="s">
        <v>1536</v>
      </c>
      <c r="C563" s="53" t="s">
        <v>1512</v>
      </c>
      <c r="D563" s="53" t="s">
        <v>1537</v>
      </c>
      <c r="E563" s="11">
        <v>3.53</v>
      </c>
      <c r="F563" s="50"/>
      <c r="G563" s="50"/>
      <c r="H563" s="13"/>
      <c r="I563" s="13"/>
      <c r="J563" s="13"/>
      <c r="K563" s="54">
        <f t="shared" si="8"/>
        <v>3.53</v>
      </c>
      <c r="L563" s="160"/>
      <c r="M563" s="55"/>
      <c r="N563" s="218"/>
      <c r="O563" s="138"/>
    </row>
    <row r="564" spans="2:15" s="3" customFormat="1" ht="15" customHeight="1" x14ac:dyDescent="0.3">
      <c r="B564" s="57" t="s">
        <v>1538</v>
      </c>
      <c r="C564" s="53" t="s">
        <v>1512</v>
      </c>
      <c r="D564" s="53" t="s">
        <v>1539</v>
      </c>
      <c r="E564" s="11">
        <v>22.07</v>
      </c>
      <c r="F564" s="50"/>
      <c r="G564" s="50"/>
      <c r="H564" s="13"/>
      <c r="I564" s="13"/>
      <c r="J564" s="13"/>
      <c r="K564" s="54">
        <f t="shared" si="8"/>
        <v>22.07</v>
      </c>
      <c r="L564" s="160"/>
      <c r="M564" s="55"/>
      <c r="N564" s="218"/>
      <c r="O564" s="138"/>
    </row>
    <row r="565" spans="2:15" s="3" customFormat="1" ht="15" customHeight="1" x14ac:dyDescent="0.3">
      <c r="B565" s="57" t="s">
        <v>1540</v>
      </c>
      <c r="C565" s="53" t="s">
        <v>1512</v>
      </c>
      <c r="D565" s="53" t="s">
        <v>1541</v>
      </c>
      <c r="E565" s="11">
        <v>1325.7</v>
      </c>
      <c r="F565" s="50"/>
      <c r="G565" s="50"/>
      <c r="H565" s="13"/>
      <c r="I565" s="13"/>
      <c r="J565" s="13"/>
      <c r="K565" s="54">
        <f t="shared" si="8"/>
        <v>1325.7</v>
      </c>
      <c r="L565" s="160"/>
      <c r="M565" s="55"/>
      <c r="N565" s="218"/>
      <c r="O565" s="138"/>
    </row>
    <row r="566" spans="2:15" s="3" customFormat="1" ht="14.25" customHeight="1" x14ac:dyDescent="0.3">
      <c r="B566" s="57" t="s">
        <v>1542</v>
      </c>
      <c r="C566" s="53" t="s">
        <v>1543</v>
      </c>
      <c r="D566" s="53" t="s">
        <v>1544</v>
      </c>
      <c r="E566" s="11">
        <v>1241.57</v>
      </c>
      <c r="F566" s="50"/>
      <c r="G566" s="50"/>
      <c r="H566" s="13"/>
      <c r="I566" s="13"/>
      <c r="J566" s="13"/>
      <c r="K566" s="11">
        <f t="shared" si="8"/>
        <v>1241.57</v>
      </c>
      <c r="L566" s="155"/>
      <c r="N566" s="218"/>
      <c r="O566" s="138"/>
    </row>
    <row r="567" spans="2:15" s="3" customFormat="1" ht="14.25" customHeight="1" x14ac:dyDescent="0.3">
      <c r="B567" s="57" t="s">
        <v>1545</v>
      </c>
      <c r="C567" s="53" t="s">
        <v>1543</v>
      </c>
      <c r="D567" s="53" t="s">
        <v>1546</v>
      </c>
      <c r="E567" s="11">
        <v>1241.57</v>
      </c>
      <c r="F567" s="50"/>
      <c r="G567" s="50"/>
      <c r="H567" s="13"/>
      <c r="I567" s="13"/>
      <c r="J567" s="13"/>
      <c r="K567" s="54">
        <f t="shared" si="8"/>
        <v>1241.57</v>
      </c>
      <c r="L567" s="160"/>
      <c r="M567" s="55"/>
      <c r="N567" s="218"/>
      <c r="O567" s="138"/>
    </row>
    <row r="568" spans="2:15" s="3" customFormat="1" ht="14.25" customHeight="1" x14ac:dyDescent="0.3">
      <c r="B568" s="57" t="s">
        <v>1547</v>
      </c>
      <c r="C568" s="53" t="s">
        <v>1543</v>
      </c>
      <c r="D568" s="53" t="s">
        <v>1548</v>
      </c>
      <c r="E568" s="11">
        <v>1241.57</v>
      </c>
      <c r="F568" s="50"/>
      <c r="G568" s="50"/>
      <c r="H568" s="13"/>
      <c r="I568" s="13"/>
      <c r="J568" s="13"/>
      <c r="K568" s="54">
        <f t="shared" si="8"/>
        <v>1241.57</v>
      </c>
      <c r="L568" s="160"/>
      <c r="M568" s="55"/>
      <c r="N568" s="218"/>
      <c r="O568" s="138"/>
    </row>
    <row r="569" spans="2:15" s="3" customFormat="1" ht="14.25" customHeight="1" x14ac:dyDescent="0.3">
      <c r="B569" s="57" t="s">
        <v>1549</v>
      </c>
      <c r="C569" s="53" t="s">
        <v>1543</v>
      </c>
      <c r="D569" s="53" t="s">
        <v>1550</v>
      </c>
      <c r="E569" s="11">
        <v>1241.81</v>
      </c>
      <c r="F569" s="50"/>
      <c r="G569" s="50"/>
      <c r="H569" s="13"/>
      <c r="I569" s="13"/>
      <c r="J569" s="13"/>
      <c r="K569" s="54">
        <f t="shared" si="8"/>
        <v>1241.81</v>
      </c>
      <c r="L569" s="160"/>
      <c r="M569" s="55"/>
      <c r="N569" s="218"/>
      <c r="O569" s="138"/>
    </row>
    <row r="570" spans="2:15" s="3" customFormat="1" ht="14.25" customHeight="1" x14ac:dyDescent="0.3">
      <c r="B570" s="57" t="s">
        <v>1551</v>
      </c>
      <c r="C570" s="53" t="s">
        <v>1543</v>
      </c>
      <c r="D570" s="53" t="s">
        <v>1552</v>
      </c>
      <c r="E570" s="11">
        <v>1241.57</v>
      </c>
      <c r="F570" s="50"/>
      <c r="G570" s="50"/>
      <c r="H570" s="13"/>
      <c r="I570" s="13"/>
      <c r="J570" s="13"/>
      <c r="K570" s="54">
        <f t="shared" si="8"/>
        <v>1241.57</v>
      </c>
      <c r="L570" s="160"/>
      <c r="M570" s="55"/>
      <c r="N570" s="218"/>
      <c r="O570" s="138"/>
    </row>
    <row r="571" spans="2:15" s="3" customFormat="1" ht="14.25" customHeight="1" x14ac:dyDescent="0.3">
      <c r="B571" s="57" t="s">
        <v>1553</v>
      </c>
      <c r="C571" s="64" t="s">
        <v>1554</v>
      </c>
      <c r="D571" s="53" t="s">
        <v>1555</v>
      </c>
      <c r="E571" s="215">
        <v>1600</v>
      </c>
      <c r="F571" s="50"/>
      <c r="G571" s="50"/>
      <c r="H571" s="13"/>
      <c r="I571" s="13"/>
      <c r="J571" s="13"/>
      <c r="K571" s="11">
        <f t="shared" si="8"/>
        <v>1600</v>
      </c>
      <c r="L571" s="155"/>
      <c r="N571" s="218"/>
      <c r="O571" s="138"/>
    </row>
    <row r="572" spans="2:15" s="3" customFormat="1" ht="14.4" x14ac:dyDescent="0.3">
      <c r="B572" s="57" t="s">
        <v>1556</v>
      </c>
      <c r="C572" s="53" t="s">
        <v>1557</v>
      </c>
      <c r="D572" s="53" t="s">
        <v>1558</v>
      </c>
      <c r="E572" s="215">
        <v>1600</v>
      </c>
      <c r="F572" s="50"/>
      <c r="G572" s="50"/>
      <c r="H572" s="13"/>
      <c r="I572" s="13"/>
      <c r="J572" s="13"/>
      <c r="K572" s="11">
        <f t="shared" si="8"/>
        <v>1600</v>
      </c>
      <c r="L572" s="155"/>
      <c r="N572" s="218"/>
      <c r="O572" s="138"/>
    </row>
    <row r="573" spans="2:15" s="3" customFormat="1" ht="14.4" x14ac:dyDescent="0.3">
      <c r="B573" s="57" t="s">
        <v>1559</v>
      </c>
      <c r="C573" s="53" t="s">
        <v>1560</v>
      </c>
      <c r="D573" s="53" t="s">
        <v>1561</v>
      </c>
      <c r="E573" s="215">
        <v>1650</v>
      </c>
      <c r="F573" s="50"/>
      <c r="G573" s="50"/>
      <c r="H573" s="13"/>
      <c r="I573" s="13"/>
      <c r="J573" s="13"/>
      <c r="K573" s="11">
        <f t="shared" si="8"/>
        <v>1650</v>
      </c>
      <c r="L573" s="155"/>
      <c r="N573" s="218"/>
      <c r="O573" s="138"/>
    </row>
    <row r="574" spans="2:15" s="3" customFormat="1" ht="14.4" x14ac:dyDescent="0.3">
      <c r="B574" s="57" t="s">
        <v>1562</v>
      </c>
      <c r="C574" s="53" t="s">
        <v>1563</v>
      </c>
      <c r="D574" s="53" t="s">
        <v>1564</v>
      </c>
      <c r="E574" s="11">
        <v>1130.94</v>
      </c>
      <c r="F574" s="50"/>
      <c r="G574" s="50"/>
      <c r="H574" s="13"/>
      <c r="I574" s="13"/>
      <c r="J574" s="13"/>
      <c r="K574" s="11">
        <f t="shared" si="8"/>
        <v>1130.94</v>
      </c>
      <c r="L574" s="155"/>
      <c r="N574" s="218"/>
      <c r="O574" s="138"/>
    </row>
    <row r="575" spans="2:15" s="3" customFormat="1" ht="15" customHeight="1" x14ac:dyDescent="0.3">
      <c r="B575" s="57" t="s">
        <v>1565</v>
      </c>
      <c r="C575" s="53" t="s">
        <v>1563</v>
      </c>
      <c r="D575" s="53" t="s">
        <v>1566</v>
      </c>
      <c r="E575" s="11">
        <v>1228.6300000000001</v>
      </c>
      <c r="F575" s="50"/>
      <c r="G575" s="50"/>
      <c r="H575" s="13"/>
      <c r="I575" s="13"/>
      <c r="J575" s="13"/>
      <c r="K575" s="54">
        <f t="shared" si="8"/>
        <v>1228.6300000000001</v>
      </c>
      <c r="L575" s="160"/>
      <c r="M575" s="55"/>
      <c r="N575" s="218"/>
      <c r="O575" s="138"/>
    </row>
    <row r="576" spans="2:15" s="3" customFormat="1" ht="15" customHeight="1" x14ac:dyDescent="0.3">
      <c r="B576" s="57" t="s">
        <v>1567</v>
      </c>
      <c r="C576" s="53" t="s">
        <v>1563</v>
      </c>
      <c r="D576" s="53" t="s">
        <v>1568</v>
      </c>
      <c r="E576" s="11">
        <v>1774.58</v>
      </c>
      <c r="F576" s="50"/>
      <c r="G576" s="50"/>
      <c r="H576" s="13"/>
      <c r="I576" s="13"/>
      <c r="J576" s="13"/>
      <c r="K576" s="54">
        <f t="shared" si="8"/>
        <v>1774.58</v>
      </c>
      <c r="L576" s="160"/>
      <c r="M576" s="55"/>
      <c r="N576" s="218"/>
      <c r="O576" s="138"/>
    </row>
    <row r="577" spans="2:15" s="3" customFormat="1" ht="14.4" x14ac:dyDescent="0.3">
      <c r="B577" s="57" t="s">
        <v>1569</v>
      </c>
      <c r="C577" s="53" t="s">
        <v>1570</v>
      </c>
      <c r="D577" s="53" t="s">
        <v>1571</v>
      </c>
      <c r="E577" s="215">
        <v>7000</v>
      </c>
      <c r="F577" s="50">
        <v>-7000</v>
      </c>
      <c r="G577" s="50"/>
      <c r="H577" s="13"/>
      <c r="I577" s="13"/>
      <c r="J577" s="13"/>
      <c r="K577" s="11">
        <f t="shared" si="8"/>
        <v>0</v>
      </c>
      <c r="L577" s="155"/>
      <c r="N577" s="218" t="s">
        <v>8</v>
      </c>
      <c r="O577" s="138" t="s">
        <v>2038</v>
      </c>
    </row>
    <row r="578" spans="2:15" s="3" customFormat="1" ht="14.4" x14ac:dyDescent="0.3">
      <c r="B578" s="57" t="s">
        <v>1572</v>
      </c>
      <c r="C578" s="53" t="s">
        <v>1573</v>
      </c>
      <c r="D578" s="53" t="s">
        <v>1574</v>
      </c>
      <c r="E578" s="11">
        <v>1201.19</v>
      </c>
      <c r="F578" s="50">
        <v>-1201.19</v>
      </c>
      <c r="G578" s="50"/>
      <c r="H578" s="13"/>
      <c r="I578" s="13"/>
      <c r="J578" s="13"/>
      <c r="K578" s="11">
        <f t="shared" si="8"/>
        <v>0</v>
      </c>
      <c r="L578" s="155"/>
      <c r="N578" s="218" t="s">
        <v>8</v>
      </c>
      <c r="O578" s="138" t="s">
        <v>2037</v>
      </c>
    </row>
    <row r="579" spans="2:15" s="3" customFormat="1" ht="14.4" x14ac:dyDescent="0.3">
      <c r="B579" s="57" t="s">
        <v>1575</v>
      </c>
      <c r="C579" s="53" t="s">
        <v>1576</v>
      </c>
      <c r="D579" s="53" t="s">
        <v>358</v>
      </c>
      <c r="E579" s="11"/>
      <c r="F579" s="50"/>
      <c r="G579" s="50"/>
      <c r="H579" s="13"/>
      <c r="I579" s="13"/>
      <c r="J579" s="13"/>
      <c r="K579" s="11">
        <f t="shared" si="8"/>
        <v>0</v>
      </c>
      <c r="L579" s="155"/>
      <c r="N579" s="218"/>
      <c r="O579" s="138"/>
    </row>
    <row r="580" spans="2:15" s="3" customFormat="1" ht="14.4" x14ac:dyDescent="0.3">
      <c r="B580" s="57" t="s">
        <v>1577</v>
      </c>
      <c r="C580" s="53" t="s">
        <v>1578</v>
      </c>
      <c r="D580" s="53" t="s">
        <v>1579</v>
      </c>
      <c r="E580" s="11">
        <v>500</v>
      </c>
      <c r="F580" s="50">
        <v>-500</v>
      </c>
      <c r="G580" s="50"/>
      <c r="H580" s="13"/>
      <c r="I580" s="13"/>
      <c r="J580" s="13"/>
      <c r="K580" s="11">
        <f t="shared" si="8"/>
        <v>0</v>
      </c>
      <c r="L580" s="155"/>
      <c r="N580" s="218" t="s">
        <v>8</v>
      </c>
      <c r="O580" s="138" t="s">
        <v>2040</v>
      </c>
    </row>
    <row r="581" spans="2:15" s="3" customFormat="1" ht="14.4" x14ac:dyDescent="0.3">
      <c r="B581" s="57" t="s">
        <v>1580</v>
      </c>
      <c r="C581" s="53" t="s">
        <v>1581</v>
      </c>
      <c r="D581" s="53" t="s">
        <v>1582</v>
      </c>
      <c r="E581" s="11">
        <v>12817.35</v>
      </c>
      <c r="F581" s="50">
        <v>-12817.35</v>
      </c>
      <c r="G581" s="50"/>
      <c r="H581" s="13"/>
      <c r="I581" s="13"/>
      <c r="J581" s="13"/>
      <c r="K581" s="11">
        <f t="shared" si="8"/>
        <v>0</v>
      </c>
      <c r="L581" s="155"/>
      <c r="N581" s="218" t="s">
        <v>8</v>
      </c>
      <c r="O581" s="138" t="s">
        <v>2041</v>
      </c>
    </row>
    <row r="582" spans="2:15" s="3" customFormat="1" ht="16.2" x14ac:dyDescent="0.3">
      <c r="B582" s="57" t="s">
        <v>1583</v>
      </c>
      <c r="C582" s="53" t="s">
        <v>1584</v>
      </c>
      <c r="D582" s="53" t="s">
        <v>1585</v>
      </c>
      <c r="E582" s="11">
        <v>42.67</v>
      </c>
      <c r="F582" s="50">
        <v>-42.67</v>
      </c>
      <c r="G582" s="50"/>
      <c r="H582" s="13"/>
      <c r="I582" s="13"/>
      <c r="J582" s="13"/>
      <c r="K582" s="11">
        <f t="shared" si="8"/>
        <v>0</v>
      </c>
      <c r="L582" s="155"/>
      <c r="N582" s="218" t="s">
        <v>8</v>
      </c>
      <c r="O582" s="138" t="s">
        <v>2042</v>
      </c>
    </row>
    <row r="583" spans="2:15" s="3" customFormat="1" ht="14.4" x14ac:dyDescent="0.3">
      <c r="B583" s="57" t="s">
        <v>1586</v>
      </c>
      <c r="C583" s="53" t="s">
        <v>1587</v>
      </c>
      <c r="D583" s="53" t="s">
        <v>358</v>
      </c>
      <c r="E583" s="11"/>
      <c r="F583" s="50"/>
      <c r="G583" s="50"/>
      <c r="H583" s="13"/>
      <c r="I583" s="13"/>
      <c r="J583" s="13"/>
      <c r="K583" s="11">
        <f t="shared" ref="K583:K633" si="9">SUM(E583:J583)</f>
        <v>0</v>
      </c>
      <c r="L583" s="155"/>
      <c r="N583" s="218"/>
      <c r="O583" s="138"/>
    </row>
    <row r="584" spans="2:15" s="3" customFormat="1" ht="14.4" x14ac:dyDescent="0.3">
      <c r="B584" s="57" t="s">
        <v>1588</v>
      </c>
      <c r="C584" s="53" t="s">
        <v>1589</v>
      </c>
      <c r="D584" s="53" t="s">
        <v>358</v>
      </c>
      <c r="E584" s="14"/>
      <c r="F584" s="50"/>
      <c r="G584" s="50"/>
      <c r="H584" s="13"/>
      <c r="I584" s="13"/>
      <c r="J584" s="13"/>
      <c r="K584" s="11">
        <f t="shared" si="9"/>
        <v>0</v>
      </c>
      <c r="L584" s="157"/>
      <c r="N584" s="218"/>
      <c r="O584" s="138"/>
    </row>
    <row r="585" spans="2:15" s="3" customFormat="1" ht="15" customHeight="1" x14ac:dyDescent="0.3">
      <c r="B585" s="57" t="s">
        <v>1590</v>
      </c>
      <c r="C585" s="53" t="s">
        <v>1958</v>
      </c>
      <c r="D585" s="53" t="s">
        <v>1591</v>
      </c>
      <c r="E585" s="14">
        <v>23.64</v>
      </c>
      <c r="F585" s="50"/>
      <c r="G585" s="50"/>
      <c r="H585" s="13"/>
      <c r="I585" s="13"/>
      <c r="J585" s="13"/>
      <c r="K585" s="11">
        <f t="shared" si="9"/>
        <v>23.64</v>
      </c>
      <c r="L585" s="29"/>
      <c r="M585" s="55"/>
      <c r="N585" s="218"/>
      <c r="O585" s="138"/>
    </row>
    <row r="586" spans="2:15" s="3" customFormat="1" ht="15" customHeight="1" x14ac:dyDescent="0.3">
      <c r="B586" s="57" t="s">
        <v>1592</v>
      </c>
      <c r="C586" s="53" t="s">
        <v>1958</v>
      </c>
      <c r="D586" s="53" t="s">
        <v>1593</v>
      </c>
      <c r="E586" s="14">
        <v>24.15</v>
      </c>
      <c r="F586" s="50"/>
      <c r="G586" s="50"/>
      <c r="H586" s="13"/>
      <c r="I586" s="13"/>
      <c r="J586" s="13"/>
      <c r="K586" s="11">
        <f t="shared" si="9"/>
        <v>24.15</v>
      </c>
      <c r="L586" s="65"/>
      <c r="M586" s="55"/>
      <c r="N586" s="218"/>
      <c r="O586" s="138"/>
    </row>
    <row r="587" spans="2:15" s="3" customFormat="1" ht="15" customHeight="1" x14ac:dyDescent="0.3">
      <c r="B587" s="57" t="s">
        <v>1594</v>
      </c>
      <c r="C587" s="53" t="s">
        <v>2003</v>
      </c>
      <c r="D587" s="53" t="s">
        <v>1595</v>
      </c>
      <c r="E587" s="14">
        <v>100</v>
      </c>
      <c r="F587" s="50">
        <v>-100</v>
      </c>
      <c r="G587" s="50"/>
      <c r="H587" s="13"/>
      <c r="I587" s="13"/>
      <c r="J587" s="13"/>
      <c r="K587" s="11">
        <f t="shared" si="9"/>
        <v>0</v>
      </c>
      <c r="L587" s="65"/>
      <c r="M587" s="55"/>
      <c r="N587" s="218" t="s">
        <v>8</v>
      </c>
      <c r="O587" s="138" t="s">
        <v>2039</v>
      </c>
    </row>
    <row r="588" spans="2:15" s="3" customFormat="1" ht="15" customHeight="1" x14ac:dyDescent="0.3">
      <c r="B588" s="57" t="s">
        <v>1596</v>
      </c>
      <c r="C588" s="53" t="s">
        <v>2004</v>
      </c>
      <c r="D588" s="53" t="s">
        <v>1597</v>
      </c>
      <c r="E588" s="14">
        <v>2635.54</v>
      </c>
      <c r="F588" s="50"/>
      <c r="G588" s="50"/>
      <c r="H588" s="13"/>
      <c r="I588" s="13"/>
      <c r="J588" s="13"/>
      <c r="K588" s="11">
        <f t="shared" si="9"/>
        <v>2635.54</v>
      </c>
      <c r="L588" s="65"/>
      <c r="M588" s="55"/>
      <c r="N588" s="218"/>
      <c r="O588" s="138"/>
    </row>
    <row r="589" spans="2:15" s="3" customFormat="1" ht="15" customHeight="1" x14ac:dyDescent="0.3">
      <c r="B589" s="57" t="s">
        <v>1598</v>
      </c>
      <c r="C589" s="148" t="s">
        <v>2029</v>
      </c>
      <c r="D589" s="53" t="s">
        <v>1599</v>
      </c>
      <c r="E589" s="14">
        <v>13330.8</v>
      </c>
      <c r="F589" s="50"/>
      <c r="G589" s="50"/>
      <c r="H589" s="13"/>
      <c r="I589" s="13"/>
      <c r="J589" s="13"/>
      <c r="K589" s="11">
        <f t="shared" si="9"/>
        <v>13330.8</v>
      </c>
      <c r="L589" s="65"/>
      <c r="M589" s="55"/>
      <c r="N589" s="218"/>
      <c r="O589" s="138"/>
    </row>
    <row r="590" spans="2:15" s="3" customFormat="1" ht="15" customHeight="1" x14ac:dyDescent="0.3">
      <c r="B590" s="57" t="s">
        <v>1600</v>
      </c>
      <c r="C590" s="53" t="s">
        <v>2003</v>
      </c>
      <c r="D590" s="53" t="s">
        <v>1601</v>
      </c>
      <c r="E590" s="14">
        <v>1110</v>
      </c>
      <c r="F590" s="50">
        <v>-1110</v>
      </c>
      <c r="G590" s="50"/>
      <c r="H590" s="13"/>
      <c r="I590" s="13"/>
      <c r="J590" s="13"/>
      <c r="K590" s="11">
        <f t="shared" si="9"/>
        <v>0</v>
      </c>
      <c r="L590" s="65"/>
      <c r="M590" s="55"/>
      <c r="N590" s="218" t="s">
        <v>8</v>
      </c>
      <c r="O590" s="138" t="s">
        <v>2039</v>
      </c>
    </row>
    <row r="591" spans="2:15" s="3" customFormat="1" ht="15" customHeight="1" x14ac:dyDescent="0.3">
      <c r="B591" s="57" t="s">
        <v>1602</v>
      </c>
      <c r="C591" s="53" t="s">
        <v>1958</v>
      </c>
      <c r="D591" s="53" t="s">
        <v>1603</v>
      </c>
      <c r="E591" s="14">
        <v>612.54</v>
      </c>
      <c r="F591" s="50"/>
      <c r="G591" s="50"/>
      <c r="H591" s="13"/>
      <c r="I591" s="13"/>
      <c r="J591" s="13"/>
      <c r="K591" s="11">
        <f t="shared" si="9"/>
        <v>612.54</v>
      </c>
      <c r="L591" s="65"/>
      <c r="M591" s="55"/>
      <c r="N591" s="218"/>
      <c r="O591" s="138"/>
    </row>
    <row r="592" spans="2:15" s="3" customFormat="1" ht="15" customHeight="1" x14ac:dyDescent="0.3">
      <c r="B592" s="57" t="s">
        <v>1604</v>
      </c>
      <c r="C592" s="53" t="s">
        <v>2003</v>
      </c>
      <c r="D592" s="53" t="s">
        <v>1605</v>
      </c>
      <c r="E592" s="14">
        <v>50</v>
      </c>
      <c r="F592" s="50">
        <v>-50</v>
      </c>
      <c r="G592" s="50"/>
      <c r="H592" s="13"/>
      <c r="I592" s="13"/>
      <c r="J592" s="13"/>
      <c r="K592" s="11">
        <f t="shared" si="9"/>
        <v>0</v>
      </c>
      <c r="L592" s="65"/>
      <c r="M592" s="55"/>
      <c r="N592" s="218" t="s">
        <v>8</v>
      </c>
      <c r="O592" s="138" t="s">
        <v>2039</v>
      </c>
    </row>
    <row r="593" spans="2:15" s="3" customFormat="1" ht="15" customHeight="1" x14ac:dyDescent="0.3">
      <c r="B593" s="57" t="s">
        <v>1606</v>
      </c>
      <c r="C593" s="53" t="s">
        <v>2004</v>
      </c>
      <c r="D593" s="53" t="s">
        <v>1607</v>
      </c>
      <c r="E593" s="14">
        <v>417.76</v>
      </c>
      <c r="F593" s="50"/>
      <c r="G593" s="50"/>
      <c r="H593" s="13"/>
      <c r="I593" s="13"/>
      <c r="J593" s="13"/>
      <c r="K593" s="11">
        <f t="shared" si="9"/>
        <v>417.76</v>
      </c>
      <c r="L593" s="65"/>
      <c r="M593" s="55"/>
      <c r="N593" s="218"/>
      <c r="O593" s="138"/>
    </row>
    <row r="594" spans="2:15" s="3" customFormat="1" ht="15" customHeight="1" x14ac:dyDescent="0.3">
      <c r="B594" s="57" t="s">
        <v>1608</v>
      </c>
      <c r="C594" s="53" t="s">
        <v>2006</v>
      </c>
      <c r="D594" s="53" t="s">
        <v>1609</v>
      </c>
      <c r="E594" s="14">
        <v>176.04</v>
      </c>
      <c r="F594" s="50"/>
      <c r="G594" s="50"/>
      <c r="H594" s="13"/>
      <c r="I594" s="13"/>
      <c r="J594" s="13"/>
      <c r="K594" s="11">
        <f t="shared" si="9"/>
        <v>176.04</v>
      </c>
      <c r="L594" s="65"/>
      <c r="M594" s="55"/>
      <c r="N594" s="218"/>
      <c r="O594" s="138"/>
    </row>
    <row r="595" spans="2:15" s="3" customFormat="1" ht="15" customHeight="1" x14ac:dyDescent="0.3">
      <c r="B595" s="57" t="s">
        <v>1610</v>
      </c>
      <c r="C595" s="53" t="s">
        <v>2003</v>
      </c>
      <c r="D595" s="53" t="s">
        <v>1611</v>
      </c>
      <c r="E595" s="14">
        <v>250</v>
      </c>
      <c r="F595" s="50">
        <v>-250</v>
      </c>
      <c r="G595" s="50"/>
      <c r="H595" s="13"/>
      <c r="I595" s="13"/>
      <c r="J595" s="13"/>
      <c r="K595" s="11">
        <f t="shared" si="9"/>
        <v>0</v>
      </c>
      <c r="L595" s="65"/>
      <c r="M595" s="55"/>
      <c r="N595" s="218" t="s">
        <v>8</v>
      </c>
      <c r="O595" s="138" t="s">
        <v>2039</v>
      </c>
    </row>
    <row r="596" spans="2:15" s="3" customFormat="1" ht="15" customHeight="1" x14ac:dyDescent="0.3">
      <c r="B596" s="57" t="s">
        <v>1612</v>
      </c>
      <c r="C596" s="53" t="s">
        <v>2004</v>
      </c>
      <c r="D596" s="53" t="s">
        <v>1613</v>
      </c>
      <c r="E596" s="14">
        <v>269.20999999999998</v>
      </c>
      <c r="F596" s="50"/>
      <c r="G596" s="50"/>
      <c r="H596" s="13"/>
      <c r="I596" s="13"/>
      <c r="J596" s="13"/>
      <c r="K596" s="11">
        <f t="shared" si="9"/>
        <v>269.20999999999998</v>
      </c>
      <c r="L596" s="65"/>
      <c r="M596" s="55"/>
      <c r="N596" s="218"/>
      <c r="O596" s="138"/>
    </row>
    <row r="597" spans="2:15" s="3" customFormat="1" ht="15" customHeight="1" x14ac:dyDescent="0.3">
      <c r="B597" s="57" t="s">
        <v>1614</v>
      </c>
      <c r="C597" s="53" t="s">
        <v>2007</v>
      </c>
      <c r="D597" s="53" t="s">
        <v>1615</v>
      </c>
      <c r="E597" s="14">
        <v>1170.83</v>
      </c>
      <c r="F597" s="50"/>
      <c r="G597" s="50"/>
      <c r="H597" s="13"/>
      <c r="I597" s="13"/>
      <c r="J597" s="13"/>
      <c r="K597" s="11">
        <f t="shared" si="9"/>
        <v>1170.83</v>
      </c>
      <c r="L597" s="65"/>
      <c r="M597" s="55"/>
      <c r="N597" s="218"/>
      <c r="O597" s="138"/>
    </row>
    <row r="598" spans="2:15" s="3" customFormat="1" ht="15" customHeight="1" x14ac:dyDescent="0.3">
      <c r="B598" s="57" t="s">
        <v>1616</v>
      </c>
      <c r="C598" s="53" t="s">
        <v>2003</v>
      </c>
      <c r="D598" s="53" t="s">
        <v>1617</v>
      </c>
      <c r="E598" s="14">
        <v>600</v>
      </c>
      <c r="F598" s="50">
        <v>-600</v>
      </c>
      <c r="G598" s="50"/>
      <c r="H598" s="13"/>
      <c r="I598" s="13"/>
      <c r="J598" s="13"/>
      <c r="K598" s="11">
        <f t="shared" si="9"/>
        <v>0</v>
      </c>
      <c r="L598" s="65"/>
      <c r="M598" s="55"/>
      <c r="N598" s="218" t="s">
        <v>8</v>
      </c>
      <c r="O598" s="138" t="s">
        <v>2039</v>
      </c>
    </row>
    <row r="599" spans="2:15" s="3" customFormat="1" ht="15" customHeight="1" x14ac:dyDescent="0.3">
      <c r="B599" s="57" t="s">
        <v>1618</v>
      </c>
      <c r="C599" s="53" t="s">
        <v>2004</v>
      </c>
      <c r="D599" s="53" t="s">
        <v>1619</v>
      </c>
      <c r="E599" s="14">
        <v>81.53</v>
      </c>
      <c r="F599" s="50"/>
      <c r="G599" s="50"/>
      <c r="H599" s="13"/>
      <c r="I599" s="13"/>
      <c r="J599" s="13"/>
      <c r="K599" s="11">
        <f t="shared" si="9"/>
        <v>81.53</v>
      </c>
      <c r="L599" s="65"/>
      <c r="M599" s="55"/>
      <c r="N599" s="218"/>
      <c r="O599" s="138"/>
    </row>
    <row r="600" spans="2:15" s="3" customFormat="1" ht="15" customHeight="1" x14ac:dyDescent="0.3">
      <c r="B600" s="57" t="s">
        <v>1620</v>
      </c>
      <c r="C600" s="53" t="s">
        <v>2008</v>
      </c>
      <c r="D600" s="53" t="s">
        <v>1621</v>
      </c>
      <c r="E600" s="14">
        <v>56.54</v>
      </c>
      <c r="F600" s="50"/>
      <c r="G600" s="50"/>
      <c r="H600" s="13"/>
      <c r="I600" s="13"/>
      <c r="J600" s="13"/>
      <c r="K600" s="11">
        <f t="shared" si="9"/>
        <v>56.54</v>
      </c>
      <c r="L600" s="65"/>
      <c r="M600" s="55"/>
      <c r="N600" s="218"/>
      <c r="O600" s="138"/>
    </row>
    <row r="601" spans="2:15" s="3" customFormat="1" ht="15" customHeight="1" x14ac:dyDescent="0.3">
      <c r="B601" s="57" t="s">
        <v>1622</v>
      </c>
      <c r="C601" s="53" t="s">
        <v>2003</v>
      </c>
      <c r="D601" s="53" t="s">
        <v>1623</v>
      </c>
      <c r="E601" s="14">
        <v>50</v>
      </c>
      <c r="F601" s="50">
        <v>-50</v>
      </c>
      <c r="G601" s="50"/>
      <c r="H601" s="13"/>
      <c r="I601" s="13"/>
      <c r="J601" s="13"/>
      <c r="K601" s="11">
        <f t="shared" si="9"/>
        <v>0</v>
      </c>
      <c r="L601" s="65"/>
      <c r="M601" s="55"/>
      <c r="N601" s="218" t="s">
        <v>8</v>
      </c>
      <c r="O601" s="138" t="s">
        <v>2039</v>
      </c>
    </row>
    <row r="602" spans="2:15" s="3" customFormat="1" ht="15" customHeight="1" x14ac:dyDescent="0.3">
      <c r="B602" s="57" t="s">
        <v>1624</v>
      </c>
      <c r="C602" s="53" t="s">
        <v>2009</v>
      </c>
      <c r="D602" s="53" t="s">
        <v>1625</v>
      </c>
      <c r="E602" s="14">
        <v>26.81</v>
      </c>
      <c r="F602" s="50"/>
      <c r="G602" s="50"/>
      <c r="H602" s="13"/>
      <c r="I602" s="13"/>
      <c r="J602" s="13"/>
      <c r="K602" s="11">
        <f t="shared" si="9"/>
        <v>26.81</v>
      </c>
      <c r="L602" s="65"/>
      <c r="M602" s="55"/>
      <c r="N602" s="218"/>
      <c r="O602" s="138"/>
    </row>
    <row r="603" spans="2:15" s="3" customFormat="1" ht="15" customHeight="1" x14ac:dyDescent="0.3">
      <c r="B603" s="57" t="s">
        <v>1626</v>
      </c>
      <c r="C603" s="53" t="s">
        <v>2006</v>
      </c>
      <c r="D603" s="53" t="s">
        <v>1627</v>
      </c>
      <c r="E603" s="14">
        <v>303.52999999999997</v>
      </c>
      <c r="F603" s="50"/>
      <c r="G603" s="50"/>
      <c r="H603" s="13"/>
      <c r="I603" s="13"/>
      <c r="J603" s="13"/>
      <c r="K603" s="11">
        <f t="shared" si="9"/>
        <v>303.52999999999997</v>
      </c>
      <c r="L603" s="65"/>
      <c r="M603" s="55"/>
      <c r="N603" s="218"/>
      <c r="O603" s="138"/>
    </row>
    <row r="604" spans="2:15" s="3" customFormat="1" ht="15" customHeight="1" x14ac:dyDescent="0.3">
      <c r="B604" s="57" t="s">
        <v>1628</v>
      </c>
      <c r="C604" s="53" t="s">
        <v>2003</v>
      </c>
      <c r="D604" s="53" t="s">
        <v>1629</v>
      </c>
      <c r="E604" s="14">
        <v>100</v>
      </c>
      <c r="F604" s="50">
        <v>-100</v>
      </c>
      <c r="G604" s="50"/>
      <c r="H604" s="13"/>
      <c r="I604" s="13"/>
      <c r="J604" s="13"/>
      <c r="K604" s="11">
        <f t="shared" si="9"/>
        <v>0</v>
      </c>
      <c r="L604" s="65"/>
      <c r="M604" s="55"/>
      <c r="N604" s="218" t="s">
        <v>8</v>
      </c>
      <c r="O604" s="138" t="s">
        <v>2039</v>
      </c>
    </row>
    <row r="605" spans="2:15" s="3" customFormat="1" ht="15" customHeight="1" x14ac:dyDescent="0.3">
      <c r="B605" s="57" t="s">
        <v>1630</v>
      </c>
      <c r="C605" s="53" t="s">
        <v>2003</v>
      </c>
      <c r="D605" s="53" t="s">
        <v>1631</v>
      </c>
      <c r="E605" s="14">
        <v>50</v>
      </c>
      <c r="F605" s="50">
        <v>-50</v>
      </c>
      <c r="G605" s="50"/>
      <c r="H605" s="13"/>
      <c r="I605" s="13"/>
      <c r="J605" s="13"/>
      <c r="K605" s="11">
        <f t="shared" si="9"/>
        <v>0</v>
      </c>
      <c r="L605" s="65"/>
      <c r="M605" s="55"/>
      <c r="N605" s="218" t="s">
        <v>8</v>
      </c>
      <c r="O605" s="138" t="s">
        <v>2039</v>
      </c>
    </row>
    <row r="606" spans="2:15" s="3" customFormat="1" ht="15" customHeight="1" x14ac:dyDescent="0.3">
      <c r="B606" s="57" t="s">
        <v>1632</v>
      </c>
      <c r="C606" s="148" t="s">
        <v>2030</v>
      </c>
      <c r="D606" s="53" t="s">
        <v>1633</v>
      </c>
      <c r="E606" s="14">
        <v>775.56</v>
      </c>
      <c r="F606" s="50"/>
      <c r="G606" s="50"/>
      <c r="H606" s="13"/>
      <c r="I606" s="13"/>
      <c r="J606" s="13"/>
      <c r="K606" s="11">
        <f t="shared" si="9"/>
        <v>775.56</v>
      </c>
      <c r="L606" s="65"/>
      <c r="M606" s="55"/>
      <c r="N606" s="218"/>
      <c r="O606" s="138"/>
    </row>
    <row r="607" spans="2:15" s="3" customFormat="1" ht="15" customHeight="1" x14ac:dyDescent="0.3">
      <c r="B607" s="57" t="s">
        <v>1634</v>
      </c>
      <c r="C607" s="53" t="s">
        <v>2003</v>
      </c>
      <c r="D607" s="53" t="s">
        <v>1635</v>
      </c>
      <c r="E607" s="14">
        <v>200</v>
      </c>
      <c r="F607" s="50">
        <v>-200</v>
      </c>
      <c r="G607" s="50"/>
      <c r="H607" s="13"/>
      <c r="I607" s="13"/>
      <c r="J607" s="13"/>
      <c r="K607" s="11">
        <f t="shared" si="9"/>
        <v>0</v>
      </c>
      <c r="L607" s="65"/>
      <c r="M607" s="55"/>
      <c r="N607" s="218" t="s">
        <v>8</v>
      </c>
      <c r="O607" s="138" t="s">
        <v>2039</v>
      </c>
    </row>
    <row r="608" spans="2:15" s="3" customFormat="1" ht="15" customHeight="1" x14ac:dyDescent="0.3">
      <c r="B608" s="57" t="s">
        <v>1636</v>
      </c>
      <c r="C608" s="53" t="s">
        <v>2010</v>
      </c>
      <c r="D608" s="53" t="s">
        <v>1637</v>
      </c>
      <c r="E608" s="14">
        <v>913.2</v>
      </c>
      <c r="F608" s="50"/>
      <c r="G608" s="50"/>
      <c r="H608" s="13"/>
      <c r="I608" s="13"/>
      <c r="J608" s="13"/>
      <c r="K608" s="11">
        <f t="shared" si="9"/>
        <v>913.2</v>
      </c>
      <c r="L608" s="65"/>
      <c r="M608" s="55"/>
      <c r="N608" s="218"/>
      <c r="O608" s="138"/>
    </row>
    <row r="609" spans="2:15" s="3" customFormat="1" ht="15" customHeight="1" x14ac:dyDescent="0.3">
      <c r="B609" s="57" t="s">
        <v>1638</v>
      </c>
      <c r="C609" s="53" t="s">
        <v>2011</v>
      </c>
      <c r="D609" s="53" t="s">
        <v>1639</v>
      </c>
      <c r="E609" s="14">
        <v>608.79999999999995</v>
      </c>
      <c r="F609" s="50"/>
      <c r="G609" s="50"/>
      <c r="H609" s="13"/>
      <c r="I609" s="13"/>
      <c r="J609" s="13"/>
      <c r="K609" s="11">
        <f t="shared" si="9"/>
        <v>608.79999999999995</v>
      </c>
      <c r="L609" s="65"/>
      <c r="M609" s="55"/>
      <c r="N609" s="218"/>
      <c r="O609" s="138"/>
    </row>
    <row r="610" spans="2:15" s="3" customFormat="1" ht="15" customHeight="1" x14ac:dyDescent="0.3">
      <c r="B610" s="57" t="s">
        <v>1640</v>
      </c>
      <c r="C610" s="53" t="s">
        <v>1958</v>
      </c>
      <c r="D610" s="53" t="s">
        <v>1641</v>
      </c>
      <c r="E610" s="14">
        <v>47.79</v>
      </c>
      <c r="F610" s="50"/>
      <c r="G610" s="50"/>
      <c r="H610" s="13"/>
      <c r="I610" s="13"/>
      <c r="J610" s="13"/>
      <c r="K610" s="11">
        <f t="shared" si="9"/>
        <v>47.79</v>
      </c>
      <c r="L610" s="65"/>
      <c r="M610" s="55"/>
      <c r="N610" s="218"/>
      <c r="O610" s="138"/>
    </row>
    <row r="611" spans="2:15" s="3" customFormat="1" ht="15" customHeight="1" x14ac:dyDescent="0.3">
      <c r="B611" s="57" t="s">
        <v>1642</v>
      </c>
      <c r="C611" s="53" t="s">
        <v>2003</v>
      </c>
      <c r="D611" s="53" t="s">
        <v>1643</v>
      </c>
      <c r="E611" s="14">
        <v>100</v>
      </c>
      <c r="F611" s="50">
        <v>-100</v>
      </c>
      <c r="G611" s="50"/>
      <c r="H611" s="13"/>
      <c r="I611" s="13"/>
      <c r="J611" s="13"/>
      <c r="K611" s="11">
        <f t="shared" si="9"/>
        <v>0</v>
      </c>
      <c r="L611" s="65"/>
      <c r="M611" s="55"/>
      <c r="N611" s="218" t="s">
        <v>8</v>
      </c>
      <c r="O611" s="138" t="s">
        <v>2039</v>
      </c>
    </row>
    <row r="612" spans="2:15" s="3" customFormat="1" ht="15" customHeight="1" x14ac:dyDescent="0.3">
      <c r="B612" s="57" t="s">
        <v>1644</v>
      </c>
      <c r="C612" s="148" t="s">
        <v>2031</v>
      </c>
      <c r="D612" s="53" t="s">
        <v>1645</v>
      </c>
      <c r="E612" s="214">
        <v>10794.67</v>
      </c>
      <c r="F612" s="50"/>
      <c r="G612" s="50"/>
      <c r="H612" s="13"/>
      <c r="I612" s="13"/>
      <c r="J612" s="13"/>
      <c r="K612" s="11">
        <f t="shared" si="9"/>
        <v>10794.67</v>
      </c>
      <c r="L612" s="65"/>
      <c r="M612" s="55"/>
      <c r="N612" s="218"/>
      <c r="O612" s="138"/>
    </row>
    <row r="613" spans="2:15" s="3" customFormat="1" ht="15" customHeight="1" x14ac:dyDescent="0.3">
      <c r="B613" s="57" t="s">
        <v>1646</v>
      </c>
      <c r="C613" s="53" t="s">
        <v>2003</v>
      </c>
      <c r="D613" s="53" t="s">
        <v>1647</v>
      </c>
      <c r="E613" s="214">
        <v>813.7</v>
      </c>
      <c r="F613" s="50">
        <v>-813.7</v>
      </c>
      <c r="G613" s="50"/>
      <c r="H613" s="13"/>
      <c r="I613" s="13"/>
      <c r="J613" s="13"/>
      <c r="K613" s="11">
        <f t="shared" si="9"/>
        <v>0</v>
      </c>
      <c r="L613" s="65"/>
      <c r="M613" s="55"/>
      <c r="N613" s="218" t="s">
        <v>8</v>
      </c>
      <c r="O613" s="138" t="s">
        <v>2039</v>
      </c>
    </row>
    <row r="614" spans="2:15" s="3" customFormat="1" ht="15" customHeight="1" x14ac:dyDescent="0.3">
      <c r="B614" s="57" t="s">
        <v>1648</v>
      </c>
      <c r="C614" s="53" t="s">
        <v>2012</v>
      </c>
      <c r="D614" s="53" t="s">
        <v>1649</v>
      </c>
      <c r="E614" s="14">
        <v>2116.94</v>
      </c>
      <c r="F614" s="50">
        <v>-2116.94</v>
      </c>
      <c r="G614" s="50"/>
      <c r="H614" s="13"/>
      <c r="I614" s="13"/>
      <c r="J614" s="13"/>
      <c r="K614" s="11">
        <f t="shared" si="9"/>
        <v>0</v>
      </c>
      <c r="L614" s="65"/>
      <c r="M614" s="55"/>
      <c r="N614" s="218" t="s">
        <v>8</v>
      </c>
      <c r="O614" s="138" t="s">
        <v>2045</v>
      </c>
    </row>
    <row r="615" spans="2:15" s="3" customFormat="1" ht="15" customHeight="1" x14ac:dyDescent="0.3">
      <c r="B615" s="57" t="s">
        <v>1650</v>
      </c>
      <c r="C615" s="53" t="s">
        <v>2013</v>
      </c>
      <c r="D615" s="53" t="s">
        <v>1651</v>
      </c>
      <c r="E615" s="14">
        <v>852.45</v>
      </c>
      <c r="F615" s="50">
        <v>-852.45</v>
      </c>
      <c r="G615" s="50"/>
      <c r="H615" s="13"/>
      <c r="I615" s="13"/>
      <c r="J615" s="13"/>
      <c r="K615" s="11">
        <f t="shared" si="9"/>
        <v>0</v>
      </c>
      <c r="L615" s="65"/>
      <c r="M615" s="55"/>
      <c r="N615" s="218" t="s">
        <v>8</v>
      </c>
      <c r="O615" s="138" t="s">
        <v>2045</v>
      </c>
    </row>
    <row r="616" spans="2:15" s="3" customFormat="1" ht="15" customHeight="1" x14ac:dyDescent="0.3">
      <c r="B616" s="57" t="s">
        <v>1652</v>
      </c>
      <c r="C616" s="53" t="s">
        <v>1958</v>
      </c>
      <c r="D616" s="53" t="s">
        <v>1653</v>
      </c>
      <c r="E616" s="14">
        <v>23.64</v>
      </c>
      <c r="F616" s="50"/>
      <c r="G616" s="50"/>
      <c r="H616" s="13"/>
      <c r="I616" s="13"/>
      <c r="J616" s="13"/>
      <c r="K616" s="11">
        <f t="shared" si="9"/>
        <v>23.64</v>
      </c>
      <c r="L616" s="65"/>
      <c r="M616" s="55"/>
      <c r="N616" s="218"/>
      <c r="O616" s="138"/>
    </row>
    <row r="617" spans="2:15" s="3" customFormat="1" ht="15" customHeight="1" x14ac:dyDescent="0.3">
      <c r="B617" s="57" t="s">
        <v>1654</v>
      </c>
      <c r="C617" s="53" t="s">
        <v>1958</v>
      </c>
      <c r="D617" s="53" t="s">
        <v>1655</v>
      </c>
      <c r="E617" s="14">
        <v>578.9</v>
      </c>
      <c r="F617" s="50"/>
      <c r="G617" s="50"/>
      <c r="H617" s="13"/>
      <c r="I617" s="13"/>
      <c r="J617" s="13"/>
      <c r="K617" s="11">
        <f t="shared" si="9"/>
        <v>578.9</v>
      </c>
      <c r="L617" s="65"/>
      <c r="M617" s="55"/>
      <c r="N617" s="218"/>
      <c r="O617" s="138"/>
    </row>
    <row r="618" spans="2:15" s="3" customFormat="1" ht="15" customHeight="1" x14ac:dyDescent="0.3">
      <c r="B618" s="57" t="s">
        <v>1656</v>
      </c>
      <c r="C618" s="53" t="s">
        <v>2014</v>
      </c>
      <c r="D618" s="53" t="s">
        <v>1657</v>
      </c>
      <c r="E618" s="14">
        <v>6000.45</v>
      </c>
      <c r="F618" s="50"/>
      <c r="G618" s="50"/>
      <c r="H618" s="13"/>
      <c r="I618" s="13"/>
      <c r="J618" s="13"/>
      <c r="K618" s="11">
        <f t="shared" si="9"/>
        <v>6000.45</v>
      </c>
      <c r="L618" s="65"/>
      <c r="M618" s="55"/>
      <c r="N618" s="218"/>
      <c r="O618" s="138"/>
    </row>
    <row r="619" spans="2:15" s="3" customFormat="1" ht="15" customHeight="1" x14ac:dyDescent="0.3">
      <c r="B619" s="57" t="s">
        <v>1658</v>
      </c>
      <c r="C619" s="53" t="s">
        <v>2015</v>
      </c>
      <c r="D619" s="53" t="s">
        <v>1659</v>
      </c>
      <c r="E619" s="14">
        <v>2294.5300000000002</v>
      </c>
      <c r="F619" s="50"/>
      <c r="G619" s="50"/>
      <c r="H619" s="13"/>
      <c r="I619" s="13"/>
      <c r="J619" s="13"/>
      <c r="K619" s="11">
        <f t="shared" si="9"/>
        <v>2294.5300000000002</v>
      </c>
      <c r="L619" s="65"/>
      <c r="M619" s="55"/>
      <c r="N619" s="218"/>
      <c r="O619" s="138"/>
    </row>
    <row r="620" spans="2:15" s="3" customFormat="1" ht="15" customHeight="1" x14ac:dyDescent="0.3">
      <c r="B620" s="57" t="s">
        <v>1660</v>
      </c>
      <c r="C620" s="53" t="s">
        <v>2016</v>
      </c>
      <c r="D620" s="53" t="s">
        <v>1661</v>
      </c>
      <c r="E620" s="14">
        <v>299.10000000000002</v>
      </c>
      <c r="F620" s="50"/>
      <c r="G620" s="50"/>
      <c r="H620" s="13"/>
      <c r="I620" s="13"/>
      <c r="J620" s="13"/>
      <c r="K620" s="11">
        <f t="shared" si="9"/>
        <v>299.10000000000002</v>
      </c>
      <c r="L620" s="65"/>
      <c r="M620" s="55"/>
      <c r="N620" s="218"/>
      <c r="O620" s="138"/>
    </row>
    <row r="621" spans="2:15" s="3" customFormat="1" ht="15" customHeight="1" x14ac:dyDescent="0.3">
      <c r="B621" s="57" t="s">
        <v>1662</v>
      </c>
      <c r="C621" s="53" t="s">
        <v>2017</v>
      </c>
      <c r="D621" s="53" t="s">
        <v>1663</v>
      </c>
      <c r="E621" s="14">
        <v>3704.4</v>
      </c>
      <c r="F621" s="50"/>
      <c r="G621" s="50"/>
      <c r="H621" s="13"/>
      <c r="I621" s="13"/>
      <c r="J621" s="13"/>
      <c r="K621" s="11">
        <f t="shared" si="9"/>
        <v>3704.4</v>
      </c>
      <c r="L621" s="65"/>
      <c r="M621" s="55"/>
      <c r="N621" s="218"/>
      <c r="O621" s="138"/>
    </row>
    <row r="622" spans="2:15" s="3" customFormat="1" ht="15" customHeight="1" x14ac:dyDescent="0.3">
      <c r="B622" s="57" t="s">
        <v>1664</v>
      </c>
      <c r="C622" s="148" t="s">
        <v>2027</v>
      </c>
      <c r="D622" s="53" t="s">
        <v>1665</v>
      </c>
      <c r="E622" s="14">
        <v>11462.17</v>
      </c>
      <c r="F622" s="50"/>
      <c r="G622" s="50"/>
      <c r="H622" s="13"/>
      <c r="I622" s="13"/>
      <c r="J622" s="13"/>
      <c r="K622" s="11">
        <f t="shared" si="9"/>
        <v>11462.17</v>
      </c>
      <c r="L622" s="65"/>
      <c r="M622" s="55"/>
      <c r="N622" s="218"/>
      <c r="O622" s="138"/>
    </row>
    <row r="623" spans="2:15" s="3" customFormat="1" ht="15" customHeight="1" x14ac:dyDescent="0.3">
      <c r="B623" s="57" t="s">
        <v>1666</v>
      </c>
      <c r="C623" s="148" t="s">
        <v>2018</v>
      </c>
      <c r="D623" s="53" t="s">
        <v>1667</v>
      </c>
      <c r="E623" s="14">
        <v>47448.57</v>
      </c>
      <c r="F623" s="50"/>
      <c r="G623" s="50"/>
      <c r="H623" s="13"/>
      <c r="I623" s="13"/>
      <c r="J623" s="13"/>
      <c r="K623" s="11">
        <f t="shared" si="9"/>
        <v>47448.57</v>
      </c>
      <c r="L623" s="65"/>
      <c r="M623" s="55"/>
      <c r="N623" s="218"/>
      <c r="O623" s="138"/>
    </row>
    <row r="624" spans="2:15" s="3" customFormat="1" ht="15" customHeight="1" x14ac:dyDescent="0.3">
      <c r="B624" s="57" t="s">
        <v>1668</v>
      </c>
      <c r="C624" s="148" t="s">
        <v>2019</v>
      </c>
      <c r="D624" s="53" t="s">
        <v>1669</v>
      </c>
      <c r="E624" s="14">
        <v>1720.71</v>
      </c>
      <c r="F624" s="50"/>
      <c r="G624" s="50"/>
      <c r="H624" s="13"/>
      <c r="I624" s="13"/>
      <c r="J624" s="13"/>
      <c r="K624" s="11">
        <f t="shared" si="9"/>
        <v>1720.71</v>
      </c>
      <c r="L624" s="65"/>
      <c r="M624" s="55"/>
      <c r="N624" s="218"/>
      <c r="O624" s="138"/>
    </row>
    <row r="625" spans="2:15" s="3" customFormat="1" ht="15" customHeight="1" x14ac:dyDescent="0.3">
      <c r="B625" s="57" t="s">
        <v>1670</v>
      </c>
      <c r="C625" s="148" t="s">
        <v>2032</v>
      </c>
      <c r="D625" s="53" t="s">
        <v>1671</v>
      </c>
      <c r="E625" s="14">
        <v>676.82</v>
      </c>
      <c r="F625" s="50"/>
      <c r="G625" s="50"/>
      <c r="H625" s="13"/>
      <c r="I625" s="13"/>
      <c r="J625" s="13"/>
      <c r="K625" s="11">
        <f t="shared" si="9"/>
        <v>676.82</v>
      </c>
      <c r="L625" s="65"/>
      <c r="M625" s="55"/>
      <c r="N625" s="218"/>
      <c r="O625" s="138"/>
    </row>
    <row r="626" spans="2:15" s="3" customFormat="1" ht="15" customHeight="1" x14ac:dyDescent="0.3">
      <c r="B626" s="57" t="s">
        <v>1672</v>
      </c>
      <c r="C626" s="53" t="s">
        <v>2020</v>
      </c>
      <c r="D626" s="53" t="s">
        <v>1673</v>
      </c>
      <c r="E626" s="14">
        <v>46047.3</v>
      </c>
      <c r="F626" s="50"/>
      <c r="G626" s="50"/>
      <c r="H626" s="13"/>
      <c r="I626" s="13"/>
      <c r="J626" s="13"/>
      <c r="K626" s="11">
        <f t="shared" si="9"/>
        <v>46047.3</v>
      </c>
      <c r="L626" s="65"/>
      <c r="M626" s="55"/>
      <c r="N626" s="218"/>
      <c r="O626" s="138"/>
    </row>
    <row r="627" spans="2:15" s="3" customFormat="1" ht="15" customHeight="1" x14ac:dyDescent="0.3">
      <c r="B627" s="57" t="s">
        <v>1674</v>
      </c>
      <c r="C627" s="53" t="s">
        <v>2021</v>
      </c>
      <c r="D627" s="53" t="s">
        <v>1675</v>
      </c>
      <c r="E627" s="14">
        <v>9066.07</v>
      </c>
      <c r="F627" s="50"/>
      <c r="G627" s="50"/>
      <c r="H627" s="13"/>
      <c r="I627" s="13"/>
      <c r="J627" s="13"/>
      <c r="K627" s="11">
        <f t="shared" si="9"/>
        <v>9066.07</v>
      </c>
      <c r="L627" s="65"/>
      <c r="M627" s="55"/>
      <c r="N627" s="218"/>
      <c r="O627" s="138"/>
    </row>
    <row r="628" spans="2:15" s="3" customFormat="1" ht="15" customHeight="1" x14ac:dyDescent="0.3">
      <c r="B628" s="57" t="s">
        <v>1676</v>
      </c>
      <c r="C628" s="53" t="s">
        <v>2022</v>
      </c>
      <c r="D628" s="53" t="s">
        <v>1677</v>
      </c>
      <c r="E628" s="14">
        <v>1776.07</v>
      </c>
      <c r="F628" s="50"/>
      <c r="G628" s="50"/>
      <c r="H628" s="13"/>
      <c r="I628" s="13"/>
      <c r="J628" s="13"/>
      <c r="K628" s="11">
        <f t="shared" si="9"/>
        <v>1776.07</v>
      </c>
      <c r="L628" s="65"/>
      <c r="M628" s="55"/>
      <c r="N628" s="218"/>
      <c r="O628" s="138"/>
    </row>
    <row r="629" spans="2:15" s="3" customFormat="1" ht="15" customHeight="1" x14ac:dyDescent="0.3">
      <c r="B629" s="57" t="s">
        <v>1678</v>
      </c>
      <c r="C629" s="53" t="s">
        <v>2023</v>
      </c>
      <c r="D629" s="53" t="s">
        <v>1679</v>
      </c>
      <c r="E629" s="14">
        <v>166.55</v>
      </c>
      <c r="F629" s="50"/>
      <c r="G629" s="50"/>
      <c r="H629" s="13"/>
      <c r="I629" s="13"/>
      <c r="J629" s="13"/>
      <c r="K629" s="11">
        <f t="shared" si="9"/>
        <v>166.55</v>
      </c>
      <c r="L629" s="65"/>
      <c r="M629" s="55"/>
      <c r="N629" s="218"/>
      <c r="O629" s="138"/>
    </row>
    <row r="630" spans="2:15" s="3" customFormat="1" ht="15" customHeight="1" x14ac:dyDescent="0.3">
      <c r="B630" s="57" t="s">
        <v>1680</v>
      </c>
      <c r="C630" s="53" t="s">
        <v>2024</v>
      </c>
      <c r="D630" s="53" t="s">
        <v>1681</v>
      </c>
      <c r="E630" s="14">
        <v>2032</v>
      </c>
      <c r="F630" s="50"/>
      <c r="G630" s="50"/>
      <c r="H630" s="13"/>
      <c r="I630" s="13"/>
      <c r="J630" s="13"/>
      <c r="K630" s="11">
        <f t="shared" si="9"/>
        <v>2032</v>
      </c>
      <c r="L630" s="65"/>
      <c r="M630" s="55"/>
      <c r="N630" s="218"/>
      <c r="O630" s="138"/>
    </row>
    <row r="631" spans="2:15" s="3" customFormat="1" ht="15" customHeight="1" x14ac:dyDescent="0.3">
      <c r="B631" s="57" t="s">
        <v>1682</v>
      </c>
      <c r="C631" s="53" t="s">
        <v>2025</v>
      </c>
      <c r="D631" s="53" t="s">
        <v>1683</v>
      </c>
      <c r="E631" s="14">
        <v>6281.14</v>
      </c>
      <c r="F631" s="50"/>
      <c r="G631" s="50"/>
      <c r="H631" s="13"/>
      <c r="I631" s="13"/>
      <c r="J631" s="13"/>
      <c r="K631" s="11">
        <f t="shared" si="9"/>
        <v>6281.14</v>
      </c>
      <c r="L631" s="65"/>
      <c r="M631" s="55"/>
      <c r="N631" s="218"/>
      <c r="O631" s="138"/>
    </row>
    <row r="632" spans="2:15" s="3" customFormat="1" ht="15" customHeight="1" x14ac:dyDescent="0.3">
      <c r="B632" s="57" t="s">
        <v>1684</v>
      </c>
      <c r="C632" s="53" t="s">
        <v>2013</v>
      </c>
      <c r="D632" s="53" t="s">
        <v>1685</v>
      </c>
      <c r="E632" s="14">
        <v>179.24</v>
      </c>
      <c r="F632" s="50"/>
      <c r="G632" s="50"/>
      <c r="H632" s="13"/>
      <c r="I632" s="13"/>
      <c r="J632" s="13"/>
      <c r="K632" s="11">
        <f t="shared" si="9"/>
        <v>179.24</v>
      </c>
      <c r="L632" s="65"/>
      <c r="M632" s="55"/>
      <c r="N632" s="218"/>
      <c r="O632" s="138"/>
    </row>
    <row r="633" spans="2:15" s="3" customFormat="1" ht="15" customHeight="1" x14ac:dyDescent="0.3">
      <c r="B633" s="57" t="s">
        <v>1686</v>
      </c>
      <c r="C633" s="53" t="s">
        <v>2026</v>
      </c>
      <c r="D633" s="53" t="s">
        <v>1687</v>
      </c>
      <c r="E633" s="14">
        <v>35979</v>
      </c>
      <c r="F633" s="50">
        <v>-35979</v>
      </c>
      <c r="G633" s="50"/>
      <c r="H633" s="13"/>
      <c r="I633" s="13"/>
      <c r="J633" s="13"/>
      <c r="K633" s="11">
        <f t="shared" si="9"/>
        <v>0</v>
      </c>
      <c r="L633" s="65"/>
      <c r="M633" s="55"/>
      <c r="N633" s="218" t="s">
        <v>8</v>
      </c>
      <c r="O633" s="138" t="s">
        <v>2045</v>
      </c>
    </row>
    <row r="634" spans="2:15" s="3" customFormat="1" ht="14.4" x14ac:dyDescent="0.3">
      <c r="B634" s="66"/>
      <c r="C634" s="67" t="s">
        <v>332</v>
      </c>
      <c r="D634" s="68" t="s">
        <v>358</v>
      </c>
      <c r="E634" s="69">
        <f t="shared" ref="E634:K634" si="10">SUM(E8:E633)</f>
        <v>4758253.629999999</v>
      </c>
      <c r="F634" s="69">
        <f t="shared" si="10"/>
        <v>-172687.73000000004</v>
      </c>
      <c r="G634" s="69">
        <f t="shared" si="10"/>
        <v>0</v>
      </c>
      <c r="H634" s="69">
        <f t="shared" si="10"/>
        <v>0</v>
      </c>
      <c r="I634" s="69">
        <f t="shared" si="10"/>
        <v>0</v>
      </c>
      <c r="J634" s="69">
        <f t="shared" si="10"/>
        <v>0</v>
      </c>
      <c r="K634" s="69">
        <f t="shared" si="10"/>
        <v>4585565.9000000032</v>
      </c>
      <c r="L634" s="7" t="s">
        <v>333</v>
      </c>
      <c r="N634" s="218"/>
      <c r="O634" s="138"/>
    </row>
    <row r="635" spans="2:15" s="32" customFormat="1" ht="10.199999999999999" x14ac:dyDescent="0.2">
      <c r="B635" s="70"/>
      <c r="C635" s="70"/>
      <c r="D635" s="70"/>
      <c r="E635" s="70"/>
      <c r="F635" s="70"/>
      <c r="G635" s="70"/>
      <c r="H635" s="70"/>
      <c r="I635" s="70"/>
      <c r="J635" s="70"/>
      <c r="K635" s="70"/>
      <c r="L635" s="70"/>
      <c r="N635" s="220"/>
    </row>
    <row r="636" spans="2:15" s="32" customFormat="1" ht="10.199999999999999" x14ac:dyDescent="0.2">
      <c r="B636" s="71"/>
      <c r="C636" s="71"/>
      <c r="D636" s="71"/>
      <c r="E636" s="71"/>
      <c r="F636" s="71"/>
      <c r="G636" s="71"/>
      <c r="H636" s="71"/>
      <c r="I636" s="71"/>
      <c r="J636" s="71"/>
      <c r="K636" s="71"/>
      <c r="L636" s="71"/>
      <c r="N636" s="220"/>
    </row>
    <row r="637" spans="2:15" s="32" customFormat="1" ht="13.2" x14ac:dyDescent="0.25">
      <c r="B637" s="72" t="s">
        <v>334</v>
      </c>
      <c r="C637" s="35" t="s">
        <v>335</v>
      </c>
      <c r="D637" s="25"/>
      <c r="E637" s="150"/>
      <c r="F637" s="25"/>
      <c r="G637" s="150"/>
      <c r="H637" s="25"/>
      <c r="I637" s="25"/>
      <c r="J637" s="25"/>
      <c r="K637" s="73"/>
      <c r="L637" s="74"/>
      <c r="N637" s="220"/>
    </row>
    <row r="638" spans="2:15" s="32" customFormat="1" ht="13.2" x14ac:dyDescent="0.25">
      <c r="B638" s="38" t="s">
        <v>16</v>
      </c>
      <c r="C638" s="26" t="s">
        <v>1688</v>
      </c>
      <c r="D638" s="26"/>
      <c r="E638" s="26"/>
      <c r="F638" s="151"/>
      <c r="G638" s="26"/>
      <c r="H638" s="26"/>
      <c r="I638" s="26"/>
      <c r="J638" s="26"/>
      <c r="K638" s="40"/>
      <c r="L638" s="41"/>
      <c r="N638" s="220"/>
    </row>
    <row r="639" spans="2:15" s="32" customFormat="1" ht="13.2" x14ac:dyDescent="0.25">
      <c r="B639" s="38" t="s">
        <v>17</v>
      </c>
      <c r="C639" s="26" t="s">
        <v>1689</v>
      </c>
      <c r="D639" s="26"/>
      <c r="E639" s="151"/>
      <c r="F639" s="26"/>
      <c r="G639" s="26"/>
      <c r="H639" s="26"/>
      <c r="I639" s="26"/>
      <c r="J639" s="26"/>
      <c r="K639" s="40"/>
      <c r="L639" s="41"/>
      <c r="N639" s="220"/>
    </row>
    <row r="640" spans="2:15" s="32" customFormat="1" ht="13.2" x14ac:dyDescent="0.25">
      <c r="B640" s="38" t="s">
        <v>18</v>
      </c>
      <c r="C640" s="26" t="s">
        <v>1690</v>
      </c>
      <c r="D640" s="26"/>
      <c r="E640" s="26"/>
      <c r="F640" s="26"/>
      <c r="G640" s="26"/>
      <c r="H640" s="26"/>
      <c r="I640" s="26"/>
      <c r="J640" s="26"/>
      <c r="K640" s="40"/>
      <c r="L640" s="41"/>
      <c r="N640" s="220"/>
    </row>
    <row r="641" spans="2:14" s="32" customFormat="1" ht="13.2" x14ac:dyDescent="0.25">
      <c r="B641" s="38"/>
      <c r="C641" s="26" t="s">
        <v>1691</v>
      </c>
      <c r="D641" s="26"/>
      <c r="E641" s="26"/>
      <c r="F641" s="26"/>
      <c r="G641" s="26"/>
      <c r="H641" s="26"/>
      <c r="I641" s="26"/>
      <c r="J641" s="26"/>
      <c r="K641" s="40"/>
      <c r="L641" s="41"/>
      <c r="N641" s="220"/>
    </row>
    <row r="642" spans="2:14" s="32" customFormat="1" ht="13.2" x14ac:dyDescent="0.25">
      <c r="B642" s="38" t="s">
        <v>19</v>
      </c>
      <c r="C642" s="26" t="s">
        <v>1692</v>
      </c>
      <c r="D642" s="26"/>
      <c r="E642" s="26"/>
      <c r="F642" s="26"/>
      <c r="G642" s="26"/>
      <c r="H642" s="26"/>
      <c r="I642" s="26"/>
      <c r="J642" s="26"/>
      <c r="K642" s="40"/>
      <c r="L642" s="41"/>
      <c r="N642" s="220"/>
    </row>
    <row r="643" spans="2:14" s="32" customFormat="1" ht="13.2" x14ac:dyDescent="0.25">
      <c r="B643" s="38" t="s">
        <v>20</v>
      </c>
      <c r="C643" s="26" t="s">
        <v>1693</v>
      </c>
      <c r="D643" s="26"/>
      <c r="E643" s="26"/>
      <c r="F643" s="26"/>
      <c r="G643" s="26"/>
      <c r="H643" s="26"/>
      <c r="I643" s="26"/>
      <c r="J643" s="26"/>
      <c r="K643" s="40"/>
      <c r="L643" s="41"/>
      <c r="N643" s="220"/>
    </row>
    <row r="644" spans="2:14" s="32" customFormat="1" ht="13.2" x14ac:dyDescent="0.25">
      <c r="B644" s="38"/>
      <c r="C644" s="75" t="s">
        <v>1694</v>
      </c>
      <c r="D644" s="26"/>
      <c r="E644" s="26"/>
      <c r="F644" s="26"/>
      <c r="G644" s="26"/>
      <c r="H644" s="26"/>
      <c r="I644" s="26"/>
      <c r="J644" s="26"/>
      <c r="K644" s="40"/>
      <c r="L644" s="41"/>
      <c r="N644" s="220"/>
    </row>
    <row r="645" spans="2:14" s="32" customFormat="1" ht="13.2" x14ac:dyDescent="0.25">
      <c r="B645" s="38"/>
      <c r="C645" s="75" t="s">
        <v>1695</v>
      </c>
      <c r="D645" s="26"/>
      <c r="E645" s="26"/>
      <c r="F645" s="26"/>
      <c r="G645" s="26"/>
      <c r="H645" s="26"/>
      <c r="I645" s="26"/>
      <c r="J645" s="26"/>
      <c r="K645" s="40"/>
      <c r="L645" s="41"/>
      <c r="N645" s="220"/>
    </row>
    <row r="646" spans="2:14" s="32" customFormat="1" ht="13.2" x14ac:dyDescent="0.25">
      <c r="B646" s="38"/>
      <c r="C646" s="26" t="s">
        <v>1696</v>
      </c>
      <c r="D646" s="26"/>
      <c r="E646" s="26"/>
      <c r="F646" s="26"/>
      <c r="G646" s="26"/>
      <c r="H646" s="26"/>
      <c r="I646" s="26"/>
      <c r="J646" s="26"/>
      <c r="K646" s="40"/>
      <c r="L646" s="41"/>
      <c r="N646" s="220"/>
    </row>
    <row r="647" spans="2:14" s="32" customFormat="1" ht="13.2" x14ac:dyDescent="0.25">
      <c r="B647" s="38"/>
      <c r="C647" s="26" t="s">
        <v>1697</v>
      </c>
      <c r="D647" s="26"/>
      <c r="E647" s="26"/>
      <c r="F647" s="26"/>
      <c r="G647" s="26"/>
      <c r="H647" s="26"/>
      <c r="I647" s="26"/>
      <c r="J647" s="26"/>
      <c r="K647" s="40"/>
      <c r="L647" s="41"/>
      <c r="N647" s="220"/>
    </row>
    <row r="648" spans="2:14" s="32" customFormat="1" ht="13.2" x14ac:dyDescent="0.25">
      <c r="B648" s="38"/>
      <c r="C648" s="26" t="s">
        <v>1698</v>
      </c>
      <c r="D648" s="26"/>
      <c r="E648" s="26"/>
      <c r="F648" s="26"/>
      <c r="G648" s="26"/>
      <c r="H648" s="26"/>
      <c r="I648" s="26"/>
      <c r="J648" s="26"/>
      <c r="K648" s="40"/>
      <c r="L648" s="41"/>
      <c r="N648" s="220"/>
    </row>
    <row r="649" spans="2:14" s="32" customFormat="1" ht="13.2" x14ac:dyDescent="0.25">
      <c r="B649" s="38" t="s">
        <v>21</v>
      </c>
      <c r="C649" s="26" t="s">
        <v>1699</v>
      </c>
      <c r="D649" s="26"/>
      <c r="E649" s="26"/>
      <c r="F649" s="26"/>
      <c r="G649" s="26"/>
      <c r="H649" s="26"/>
      <c r="I649" s="26"/>
      <c r="J649" s="26"/>
      <c r="K649" s="40"/>
      <c r="L649" s="41"/>
      <c r="N649" s="220"/>
    </row>
    <row r="650" spans="2:14" s="32" customFormat="1" ht="13.2" x14ac:dyDescent="0.25">
      <c r="B650" s="38" t="s">
        <v>22</v>
      </c>
      <c r="C650" s="26" t="s">
        <v>1700</v>
      </c>
      <c r="D650" s="26"/>
      <c r="E650" s="26"/>
      <c r="F650" s="26"/>
      <c r="G650" s="26"/>
      <c r="H650" s="26"/>
      <c r="I650" s="26"/>
      <c r="J650" s="26"/>
      <c r="K650" s="40"/>
      <c r="L650" s="41"/>
      <c r="N650" s="220"/>
    </row>
    <row r="651" spans="2:14" s="32" customFormat="1" ht="13.2" x14ac:dyDescent="0.25">
      <c r="B651" s="38" t="s">
        <v>23</v>
      </c>
      <c r="C651" s="26" t="s">
        <v>1701</v>
      </c>
      <c r="D651" s="26"/>
      <c r="E651" s="26"/>
      <c r="F651" s="26"/>
      <c r="G651" s="26"/>
      <c r="H651" s="26"/>
      <c r="I651" s="26"/>
      <c r="J651" s="26"/>
      <c r="K651" s="40"/>
      <c r="L651" s="41"/>
      <c r="N651" s="220"/>
    </row>
    <row r="652" spans="2:14" s="32" customFormat="1" ht="13.2" x14ac:dyDescent="0.25">
      <c r="B652" s="42" t="s">
        <v>25</v>
      </c>
      <c r="C652" s="43" t="s">
        <v>1702</v>
      </c>
      <c r="D652" s="44"/>
      <c r="E652" s="44"/>
      <c r="F652" s="44"/>
      <c r="G652" s="44"/>
      <c r="H652" s="44"/>
      <c r="I652" s="44"/>
      <c r="J652" s="44"/>
      <c r="K652" s="44"/>
      <c r="L652" s="76"/>
      <c r="N652" s="220"/>
    </row>
  </sheetData>
  <mergeCells count="2">
    <mergeCell ref="F7:J7"/>
    <mergeCell ref="L8:L584"/>
  </mergeCells>
  <pageMargins left="0.69999998807907104" right="0.69999998807907104" top="0.75" bottom="0.75" header="0.30000001192092901" footer="0.30000001192092901"/>
  <pageSetup scale="31" orientation="portrait" useFirstPageNumber="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W94"/>
  <sheetViews>
    <sheetView workbookViewId="0">
      <pane ySplit="7" topLeftCell="A72" activePane="bottomLeft" state="frozen"/>
      <selection pane="bottomLeft" activeCell="D57" sqref="D57"/>
    </sheetView>
  </sheetViews>
  <sheetFormatPr defaultColWidth="9.109375" defaultRowHeight="12.75" customHeight="1" x14ac:dyDescent="0.3"/>
  <cols>
    <col min="1" max="1" width="4.33203125" style="1" customWidth="1"/>
    <col min="2" max="2" width="9" style="1" customWidth="1"/>
    <col min="3" max="3" width="60.88671875" style="77" customWidth="1"/>
    <col min="4" max="5" width="26.44140625" style="1" customWidth="1"/>
    <col min="6" max="6" width="21.44140625" style="1" customWidth="1"/>
    <col min="7" max="7" width="20.6640625" style="1" customWidth="1"/>
    <col min="8" max="8" width="22.88671875" style="1" customWidth="1"/>
    <col min="9" max="257" width="9.109375" style="1" customWidth="1"/>
  </cols>
  <sheetData>
    <row r="1" spans="2:7" s="3" customFormat="1" ht="31.5" customHeight="1" x14ac:dyDescent="0.3">
      <c r="E1" s="163" t="s">
        <v>1703</v>
      </c>
      <c r="F1" s="163"/>
      <c r="G1" s="163"/>
    </row>
    <row r="2" spans="2:7" s="3" customFormat="1" ht="14.4" x14ac:dyDescent="0.3">
      <c r="B2" s="4"/>
    </row>
    <row r="3" spans="2:7" s="3" customFormat="1" ht="14.4" x14ac:dyDescent="0.3">
      <c r="B3" s="5" t="s">
        <v>1</v>
      </c>
      <c r="C3" s="79"/>
      <c r="D3" s="26"/>
      <c r="E3" s="26"/>
      <c r="F3" s="26"/>
      <c r="G3" s="26"/>
    </row>
    <row r="4" spans="2:7" s="3" customFormat="1" ht="14.4" x14ac:dyDescent="0.3">
      <c r="B4" s="80" t="s">
        <v>1704</v>
      </c>
      <c r="C4" s="79"/>
      <c r="D4" s="26"/>
      <c r="E4" s="26"/>
      <c r="F4" s="26"/>
      <c r="G4" s="26"/>
    </row>
    <row r="5" spans="2:7" s="3" customFormat="1" ht="14.4" x14ac:dyDescent="0.3">
      <c r="B5" s="48"/>
      <c r="C5" s="81"/>
      <c r="D5" s="48"/>
      <c r="E5" s="48"/>
      <c r="F5" s="48"/>
      <c r="G5" s="48"/>
    </row>
    <row r="6" spans="2:7" s="3" customFormat="1" ht="25.5" customHeight="1" x14ac:dyDescent="0.3">
      <c r="B6" s="7" t="s">
        <v>3</v>
      </c>
      <c r="C6" s="6" t="s">
        <v>1705</v>
      </c>
      <c r="D6" s="6" t="s">
        <v>1706</v>
      </c>
      <c r="E6" s="6" t="s">
        <v>1707</v>
      </c>
      <c r="F6" s="6" t="s">
        <v>1708</v>
      </c>
      <c r="G6" s="7" t="s">
        <v>14</v>
      </c>
    </row>
    <row r="7" spans="2:7" s="3" customFormat="1" ht="14.4" x14ac:dyDescent="0.3">
      <c r="B7" s="82" t="s">
        <v>16</v>
      </c>
      <c r="C7" s="7" t="s">
        <v>17</v>
      </c>
      <c r="D7" s="7" t="s">
        <v>18</v>
      </c>
      <c r="E7" s="7" t="s">
        <v>19</v>
      </c>
      <c r="F7" s="7" t="s">
        <v>20</v>
      </c>
      <c r="G7" s="7" t="s">
        <v>21</v>
      </c>
    </row>
    <row r="8" spans="2:7" s="3" customFormat="1" ht="14.4" x14ac:dyDescent="0.3">
      <c r="B8" s="83">
        <v>1</v>
      </c>
      <c r="C8" s="84" t="s">
        <v>1709</v>
      </c>
      <c r="D8" s="9">
        <v>61121</v>
      </c>
      <c r="E8" s="152">
        <v>12817.35</v>
      </c>
      <c r="F8" s="9" t="s">
        <v>1580</v>
      </c>
      <c r="G8" s="161" t="s">
        <v>27</v>
      </c>
    </row>
    <row r="9" spans="2:7" s="3" customFormat="1" ht="14.4" x14ac:dyDescent="0.3">
      <c r="B9" s="83">
        <v>2</v>
      </c>
      <c r="C9" s="84" t="s">
        <v>1710</v>
      </c>
      <c r="D9" s="9">
        <v>631</v>
      </c>
      <c r="E9" s="9">
        <v>42.67</v>
      </c>
      <c r="F9" s="9" t="s">
        <v>1583</v>
      </c>
      <c r="G9" s="162"/>
    </row>
    <row r="10" spans="2:7" s="3" customFormat="1" ht="14.4" x14ac:dyDescent="0.3">
      <c r="B10" s="83">
        <v>3</v>
      </c>
      <c r="C10" s="84" t="s">
        <v>1711</v>
      </c>
      <c r="D10" s="9">
        <v>6011051</v>
      </c>
      <c r="E10" s="9">
        <v>500</v>
      </c>
      <c r="F10" s="9" t="s">
        <v>1577</v>
      </c>
      <c r="G10" s="162"/>
    </row>
    <row r="11" spans="2:7" s="3" customFormat="1" ht="14.4" x14ac:dyDescent="0.3">
      <c r="B11" s="83">
        <v>4</v>
      </c>
      <c r="C11" s="84" t="s">
        <v>1712</v>
      </c>
      <c r="D11" s="9"/>
      <c r="E11" s="9"/>
      <c r="F11" s="9"/>
      <c r="G11" s="162"/>
    </row>
    <row r="12" spans="2:7" s="3" customFormat="1" ht="39.6" x14ac:dyDescent="0.3">
      <c r="B12" s="83">
        <v>5</v>
      </c>
      <c r="C12" s="84" t="s">
        <v>1713</v>
      </c>
      <c r="D12" s="9">
        <v>61111952</v>
      </c>
      <c r="E12" s="152">
        <v>7000</v>
      </c>
      <c r="F12" s="9" t="s">
        <v>1569</v>
      </c>
      <c r="G12" s="162"/>
    </row>
    <row r="13" spans="2:7" s="3" customFormat="1" ht="14.4" x14ac:dyDescent="0.3">
      <c r="B13" s="83">
        <v>6</v>
      </c>
      <c r="C13" s="84" t="s">
        <v>1714</v>
      </c>
      <c r="D13" s="9"/>
      <c r="E13" s="9">
        <f>SUM(E14:E18)</f>
        <v>33942.03</v>
      </c>
      <c r="F13" s="9" t="s">
        <v>1925</v>
      </c>
      <c r="G13" s="162"/>
    </row>
    <row r="14" spans="2:7" s="3" customFormat="1" ht="12.75" customHeight="1" x14ac:dyDescent="0.3">
      <c r="B14" s="83"/>
      <c r="C14" s="84"/>
      <c r="D14" s="9">
        <v>63012</v>
      </c>
      <c r="E14" s="9">
        <v>2439.5100000000002</v>
      </c>
      <c r="F14" s="9"/>
      <c r="G14" s="162"/>
    </row>
    <row r="15" spans="2:7" s="3" customFormat="1" ht="12.75" customHeight="1" x14ac:dyDescent="0.3">
      <c r="B15" s="83"/>
      <c r="C15" s="84"/>
      <c r="D15" s="9">
        <v>63013</v>
      </c>
      <c r="E15" s="9">
        <v>16983.490000000002</v>
      </c>
      <c r="F15" s="9"/>
      <c r="G15" s="162"/>
    </row>
    <row r="16" spans="2:7" s="3" customFormat="1" ht="12.75" customHeight="1" x14ac:dyDescent="0.3">
      <c r="B16" s="83"/>
      <c r="C16" s="84"/>
      <c r="D16" s="9">
        <v>63016</v>
      </c>
      <c r="E16" s="9">
        <v>11072.47</v>
      </c>
      <c r="F16" s="9"/>
      <c r="G16" s="162"/>
    </row>
    <row r="17" spans="2:8" s="3" customFormat="1" ht="12.75" customHeight="1" x14ac:dyDescent="0.3">
      <c r="B17" s="83"/>
      <c r="C17" s="84"/>
      <c r="D17" s="9">
        <v>63017</v>
      </c>
      <c r="E17" s="9">
        <v>2971.1</v>
      </c>
      <c r="F17" s="9"/>
      <c r="G17" s="162"/>
    </row>
    <row r="18" spans="2:8" s="3" customFormat="1" ht="12.75" customHeight="1" x14ac:dyDescent="0.3">
      <c r="B18" s="83"/>
      <c r="C18" s="84"/>
      <c r="D18" s="9">
        <v>63018</v>
      </c>
      <c r="E18" s="9">
        <v>475.46</v>
      </c>
      <c r="F18" s="9"/>
      <c r="G18" s="162"/>
    </row>
    <row r="19" spans="2:8" s="3" customFormat="1" ht="39.6" x14ac:dyDescent="0.3">
      <c r="B19" s="83">
        <v>7</v>
      </c>
      <c r="C19" s="84" t="s">
        <v>1715</v>
      </c>
      <c r="D19" s="9">
        <v>61111961</v>
      </c>
      <c r="E19" s="9">
        <v>1050.42</v>
      </c>
      <c r="F19" s="9" t="s">
        <v>1926</v>
      </c>
      <c r="G19" s="162"/>
      <c r="H19" s="3">
        <f>E8+E12+E49+E52+E54+E60+E78+E67+E68</f>
        <v>45489.130000000005</v>
      </c>
    </row>
    <row r="20" spans="2:8" s="3" customFormat="1" ht="39.6" x14ac:dyDescent="0.3">
      <c r="B20" s="83">
        <v>8</v>
      </c>
      <c r="C20" s="84" t="s">
        <v>1716</v>
      </c>
      <c r="D20" s="9">
        <v>610060</v>
      </c>
      <c r="E20" s="9">
        <v>1252.99</v>
      </c>
      <c r="F20" s="9" t="s">
        <v>1927</v>
      </c>
      <c r="G20" s="162"/>
    </row>
    <row r="21" spans="2:8" s="3" customFormat="1" ht="14.4" x14ac:dyDescent="0.3">
      <c r="B21" s="83">
        <v>9</v>
      </c>
      <c r="C21" s="84" t="s">
        <v>1717</v>
      </c>
      <c r="D21" s="9"/>
      <c r="E21" s="9"/>
      <c r="F21" s="9"/>
      <c r="G21" s="162"/>
    </row>
    <row r="22" spans="2:8" s="3" customFormat="1" ht="14.4" x14ac:dyDescent="0.3">
      <c r="B22" s="83">
        <v>10</v>
      </c>
      <c r="C22" s="84" t="s">
        <v>1718</v>
      </c>
      <c r="D22" s="9"/>
      <c r="E22" s="9"/>
      <c r="F22" s="9"/>
      <c r="G22" s="162"/>
    </row>
    <row r="23" spans="2:8" s="3" customFormat="1" ht="26.4" x14ac:dyDescent="0.3">
      <c r="B23" s="83">
        <v>11</v>
      </c>
      <c r="C23" s="84" t="s">
        <v>1719</v>
      </c>
      <c r="D23" s="9"/>
      <c r="E23" s="9"/>
      <c r="F23" s="9"/>
      <c r="G23" s="162"/>
    </row>
    <row r="24" spans="2:8" s="3" customFormat="1" ht="14.4" x14ac:dyDescent="0.3">
      <c r="B24" s="83">
        <v>12</v>
      </c>
      <c r="C24" s="84" t="s">
        <v>1720</v>
      </c>
      <c r="D24" s="9"/>
      <c r="E24" s="9"/>
      <c r="F24" s="9"/>
      <c r="G24" s="162"/>
    </row>
    <row r="25" spans="2:8" s="3" customFormat="1" ht="14.4" x14ac:dyDescent="0.3">
      <c r="B25" s="83">
        <v>13</v>
      </c>
      <c r="C25" s="84" t="s">
        <v>1721</v>
      </c>
      <c r="D25" s="9"/>
      <c r="E25" s="9"/>
      <c r="F25" s="9"/>
      <c r="G25" s="162"/>
    </row>
    <row r="26" spans="2:8" s="3" customFormat="1" ht="52.8" x14ac:dyDescent="0.3">
      <c r="B26" s="83">
        <v>14</v>
      </c>
      <c r="C26" s="84" t="s">
        <v>1722</v>
      </c>
      <c r="D26" s="9"/>
      <c r="E26" s="9"/>
      <c r="F26" s="9"/>
      <c r="G26" s="162"/>
    </row>
    <row r="27" spans="2:8" s="3" customFormat="1" ht="39.6" x14ac:dyDescent="0.3">
      <c r="B27" s="83">
        <v>15</v>
      </c>
      <c r="C27" s="84" t="s">
        <v>1723</v>
      </c>
      <c r="D27" s="9"/>
      <c r="E27" s="9"/>
      <c r="F27" s="9"/>
      <c r="G27" s="162"/>
    </row>
    <row r="28" spans="2:8" s="3" customFormat="1" ht="39.6" x14ac:dyDescent="0.3">
      <c r="B28" s="83">
        <v>16</v>
      </c>
      <c r="C28" s="84" t="s">
        <v>1724</v>
      </c>
      <c r="D28" s="9"/>
      <c r="E28" s="9"/>
      <c r="F28" s="9"/>
      <c r="G28" s="162"/>
    </row>
    <row r="29" spans="2:8" s="3" customFormat="1" ht="14.4" x14ac:dyDescent="0.3">
      <c r="B29" s="83">
        <v>17</v>
      </c>
      <c r="C29" s="84" t="s">
        <v>1725</v>
      </c>
      <c r="D29" s="9"/>
      <c r="E29" s="9"/>
      <c r="F29" s="9"/>
      <c r="G29" s="162"/>
    </row>
    <row r="30" spans="2:8" s="3" customFormat="1" ht="26.4" x14ac:dyDescent="0.3">
      <c r="B30" s="83">
        <v>18</v>
      </c>
      <c r="C30" s="84" t="s">
        <v>1726</v>
      </c>
      <c r="D30" s="9"/>
      <c r="E30" s="9"/>
      <c r="F30" s="9"/>
      <c r="G30" s="162"/>
    </row>
    <row r="31" spans="2:8" s="3" customFormat="1" ht="79.2" x14ac:dyDescent="0.3">
      <c r="B31" s="83">
        <v>19</v>
      </c>
      <c r="C31" s="84" t="s">
        <v>1727</v>
      </c>
      <c r="D31" s="9"/>
      <c r="E31" s="9"/>
      <c r="F31" s="9"/>
      <c r="G31" s="162"/>
    </row>
    <row r="32" spans="2:8" s="3" customFormat="1" ht="118.8" x14ac:dyDescent="0.3">
      <c r="B32" s="83">
        <v>20</v>
      </c>
      <c r="C32" s="84" t="s">
        <v>1728</v>
      </c>
      <c r="D32" s="9"/>
      <c r="E32" s="9"/>
      <c r="F32" s="9"/>
      <c r="G32" s="162"/>
    </row>
    <row r="33" spans="2:7" s="3" customFormat="1" ht="52.8" x14ac:dyDescent="0.3">
      <c r="B33" s="83">
        <v>21</v>
      </c>
      <c r="C33" s="84" t="s">
        <v>1729</v>
      </c>
      <c r="D33" s="9"/>
      <c r="E33" s="9"/>
      <c r="F33" s="9"/>
      <c r="G33" s="162"/>
    </row>
    <row r="34" spans="2:7" s="3" customFormat="1" ht="105.6" x14ac:dyDescent="0.3">
      <c r="B34" s="83">
        <v>22</v>
      </c>
      <c r="C34" s="84" t="s">
        <v>1730</v>
      </c>
      <c r="D34" s="9">
        <v>6133</v>
      </c>
      <c r="E34" s="9">
        <v>1201.19</v>
      </c>
      <c r="F34" s="9" t="s">
        <v>1572</v>
      </c>
      <c r="G34" s="162"/>
    </row>
    <row r="35" spans="2:7" s="3" customFormat="1" ht="14.4" x14ac:dyDescent="0.3">
      <c r="B35" s="83">
        <v>23</v>
      </c>
      <c r="C35" s="84" t="s">
        <v>1731</v>
      </c>
      <c r="D35" s="9"/>
      <c r="E35" s="9"/>
      <c r="F35" s="9"/>
      <c r="G35" s="162"/>
    </row>
    <row r="36" spans="2:7" s="3" customFormat="1" ht="14.4" x14ac:dyDescent="0.3">
      <c r="B36" s="83">
        <v>24</v>
      </c>
      <c r="C36" s="84" t="s">
        <v>1732</v>
      </c>
      <c r="D36" s="9"/>
      <c r="E36" s="9"/>
      <c r="F36" s="9"/>
      <c r="G36" s="162"/>
    </row>
    <row r="37" spans="2:7" s="3" customFormat="1" ht="14.4" x14ac:dyDescent="0.3">
      <c r="B37" s="83">
        <v>25</v>
      </c>
      <c r="C37" s="84" t="s">
        <v>1733</v>
      </c>
      <c r="D37" s="9"/>
      <c r="E37" s="9">
        <v>109004.17</v>
      </c>
      <c r="F37" s="9"/>
      <c r="G37" s="29"/>
    </row>
    <row r="38" spans="2:7" s="3" customFormat="1" ht="12.75" customHeight="1" x14ac:dyDescent="0.3">
      <c r="B38" s="83"/>
      <c r="C38" s="84" t="s">
        <v>1959</v>
      </c>
      <c r="D38" s="9">
        <v>603001180</v>
      </c>
      <c r="E38" s="9">
        <v>429.12</v>
      </c>
      <c r="F38" s="9" t="s">
        <v>1928</v>
      </c>
      <c r="G38" s="29"/>
    </row>
    <row r="39" spans="2:7" s="3" customFormat="1" ht="12.75" customHeight="1" x14ac:dyDescent="0.3">
      <c r="B39" s="83"/>
      <c r="C39" s="84" t="s">
        <v>1960</v>
      </c>
      <c r="D39" s="9">
        <v>601114523</v>
      </c>
      <c r="E39" s="9">
        <v>466.02</v>
      </c>
      <c r="F39" s="9" t="s">
        <v>1929</v>
      </c>
      <c r="G39" s="29"/>
    </row>
    <row r="40" spans="2:7" s="3" customFormat="1" ht="12.75" customHeight="1" x14ac:dyDescent="0.3">
      <c r="B40" s="83"/>
      <c r="C40" s="84" t="s">
        <v>1961</v>
      </c>
      <c r="D40" s="9">
        <v>629206397</v>
      </c>
      <c r="E40" s="9">
        <v>-28397.919999999998</v>
      </c>
      <c r="F40" s="9" t="s">
        <v>1930</v>
      </c>
      <c r="G40" s="29"/>
    </row>
    <row r="41" spans="2:7" s="3" customFormat="1" ht="12.75" customHeight="1" x14ac:dyDescent="0.3">
      <c r="B41" s="83"/>
      <c r="C41" s="84" t="s">
        <v>1962</v>
      </c>
      <c r="D41" s="9">
        <v>6116123</v>
      </c>
      <c r="E41" s="9">
        <v>2116.94</v>
      </c>
      <c r="F41" s="9" t="s">
        <v>1931</v>
      </c>
      <c r="G41" s="29"/>
    </row>
    <row r="42" spans="2:7" s="3" customFormat="1" ht="12.75" customHeight="1" x14ac:dyDescent="0.3">
      <c r="B42" s="83"/>
      <c r="C42" s="84" t="s">
        <v>1963</v>
      </c>
      <c r="D42" s="9">
        <v>602011400</v>
      </c>
      <c r="E42" s="9">
        <v>250</v>
      </c>
      <c r="F42" s="9" t="s">
        <v>1931</v>
      </c>
      <c r="G42" s="29"/>
    </row>
    <row r="43" spans="2:7" s="3" customFormat="1" ht="12.75" customHeight="1" x14ac:dyDescent="0.3">
      <c r="B43" s="83"/>
      <c r="C43" s="84" t="s">
        <v>1964</v>
      </c>
      <c r="D43" s="9">
        <v>601209500</v>
      </c>
      <c r="E43" s="9">
        <v>50</v>
      </c>
      <c r="F43" s="9" t="s">
        <v>1931</v>
      </c>
      <c r="G43" s="29"/>
    </row>
    <row r="44" spans="2:7" s="3" customFormat="1" ht="12.75" customHeight="1" x14ac:dyDescent="0.3">
      <c r="B44" s="83"/>
      <c r="C44" s="84" t="s">
        <v>1965</v>
      </c>
      <c r="D44" s="9">
        <v>601114525</v>
      </c>
      <c r="E44" s="9">
        <v>36.25</v>
      </c>
      <c r="F44" s="9" t="s">
        <v>1929</v>
      </c>
      <c r="G44" s="29"/>
    </row>
    <row r="45" spans="2:7" s="3" customFormat="1" ht="12.75" customHeight="1" x14ac:dyDescent="0.3">
      <c r="B45" s="83"/>
      <c r="C45" s="84" t="s">
        <v>1966</v>
      </c>
      <c r="D45" s="9">
        <v>601114510</v>
      </c>
      <c r="E45" s="9">
        <v>349.98</v>
      </c>
      <c r="F45" s="9" t="s">
        <v>1932</v>
      </c>
      <c r="G45" s="29"/>
    </row>
    <row r="46" spans="2:7" s="3" customFormat="1" ht="12.75" customHeight="1" x14ac:dyDescent="0.3">
      <c r="B46" s="83"/>
      <c r="C46" s="84" t="s">
        <v>1967</v>
      </c>
      <c r="D46" s="9">
        <v>601114200</v>
      </c>
      <c r="E46" s="9">
        <v>1110</v>
      </c>
      <c r="F46" s="9" t="s">
        <v>1931</v>
      </c>
      <c r="G46" s="29"/>
    </row>
    <row r="47" spans="2:7" s="3" customFormat="1" ht="12.75" customHeight="1" x14ac:dyDescent="0.3">
      <c r="B47" s="83"/>
      <c r="C47" s="84" t="s">
        <v>1968</v>
      </c>
      <c r="D47" s="9">
        <v>601114507</v>
      </c>
      <c r="E47" s="9">
        <v>228.24</v>
      </c>
      <c r="F47" s="9" t="s">
        <v>1933</v>
      </c>
      <c r="G47" s="29"/>
    </row>
    <row r="48" spans="2:7" s="3" customFormat="1" ht="12.75" customHeight="1" x14ac:dyDescent="0.3">
      <c r="B48" s="83"/>
      <c r="C48" s="84" t="s">
        <v>1969</v>
      </c>
      <c r="D48" s="9">
        <v>6050011400</v>
      </c>
      <c r="E48" s="9">
        <v>100</v>
      </c>
      <c r="F48" s="9" t="s">
        <v>1931</v>
      </c>
      <c r="G48" s="29"/>
    </row>
    <row r="49" spans="2:7" s="3" customFormat="1" ht="12.75" customHeight="1" x14ac:dyDescent="0.3">
      <c r="B49" s="83"/>
      <c r="C49" s="84" t="s">
        <v>1970</v>
      </c>
      <c r="D49" s="9">
        <v>611119500</v>
      </c>
      <c r="E49" s="9">
        <v>813.7</v>
      </c>
      <c r="F49" s="9" t="s">
        <v>1931</v>
      </c>
      <c r="G49" s="29"/>
    </row>
    <row r="50" spans="2:7" s="3" customFormat="1" ht="12.75" customHeight="1" x14ac:dyDescent="0.3">
      <c r="B50" s="83"/>
      <c r="C50" s="84" t="s">
        <v>1971</v>
      </c>
      <c r="D50" s="9">
        <v>601114511</v>
      </c>
      <c r="E50" s="9">
        <v>432.08</v>
      </c>
      <c r="F50" s="9" t="s">
        <v>1934</v>
      </c>
      <c r="G50" s="29"/>
    </row>
    <row r="51" spans="2:7" s="3" customFormat="1" ht="12.75" customHeight="1" x14ac:dyDescent="0.3">
      <c r="B51" s="83"/>
      <c r="C51" s="84" t="s">
        <v>1972</v>
      </c>
      <c r="D51" s="9">
        <v>601114512</v>
      </c>
      <c r="E51" s="9">
        <v>1075.8</v>
      </c>
      <c r="F51" s="9" t="s">
        <v>1935</v>
      </c>
      <c r="G51" s="29"/>
    </row>
    <row r="52" spans="2:7" s="3" customFormat="1" ht="12.75" customHeight="1" x14ac:dyDescent="0.3">
      <c r="B52" s="83"/>
      <c r="C52" s="84" t="s">
        <v>1973</v>
      </c>
      <c r="D52" s="9">
        <v>611118590</v>
      </c>
      <c r="E52" s="212">
        <v>167.36</v>
      </c>
      <c r="F52" s="9" t="s">
        <v>1929</v>
      </c>
      <c r="G52" s="29"/>
    </row>
    <row r="53" spans="2:7" s="3" customFormat="1" ht="12.75" customHeight="1" x14ac:dyDescent="0.3">
      <c r="B53" s="83"/>
      <c r="C53" s="84" t="s">
        <v>1974</v>
      </c>
      <c r="D53" s="9">
        <v>601114514</v>
      </c>
      <c r="E53" s="212">
        <v>102.24</v>
      </c>
      <c r="F53" s="9" t="s">
        <v>1934</v>
      </c>
      <c r="G53" s="29"/>
    </row>
    <row r="54" spans="2:7" s="3" customFormat="1" ht="12.75" customHeight="1" x14ac:dyDescent="0.3">
      <c r="B54" s="83"/>
      <c r="C54" s="84" t="s">
        <v>1975</v>
      </c>
      <c r="D54" s="9">
        <v>611118591</v>
      </c>
      <c r="E54" s="212">
        <v>6</v>
      </c>
      <c r="F54" s="9" t="s">
        <v>1929</v>
      </c>
      <c r="G54" s="29"/>
    </row>
    <row r="55" spans="2:7" s="3" customFormat="1" ht="12.75" customHeight="1" x14ac:dyDescent="0.3">
      <c r="B55" s="83"/>
      <c r="C55" s="84" t="s">
        <v>1976</v>
      </c>
      <c r="D55" s="9">
        <v>6222</v>
      </c>
      <c r="E55" s="212">
        <v>852.45</v>
      </c>
      <c r="F55" s="9" t="s">
        <v>1931</v>
      </c>
      <c r="G55" s="29"/>
    </row>
    <row r="56" spans="2:7" s="3" customFormat="1" ht="12.75" customHeight="1" x14ac:dyDescent="0.3">
      <c r="B56" s="83"/>
      <c r="C56" s="84" t="s">
        <v>1977</v>
      </c>
      <c r="D56" s="9">
        <v>60120823</v>
      </c>
      <c r="E56" s="212">
        <v>323.76</v>
      </c>
      <c r="F56" s="9" t="s">
        <v>1929</v>
      </c>
      <c r="G56" s="29"/>
    </row>
    <row r="57" spans="2:7" s="3" customFormat="1" ht="12.75" customHeight="1" x14ac:dyDescent="0.3">
      <c r="B57" s="83"/>
      <c r="C57" s="84" t="s">
        <v>1978</v>
      </c>
      <c r="D57" s="9">
        <v>61009327</v>
      </c>
      <c r="E57" s="212">
        <v>2149.56</v>
      </c>
      <c r="F57" s="9" t="s">
        <v>1936</v>
      </c>
      <c r="G57" s="29"/>
    </row>
    <row r="58" spans="2:7" s="3" customFormat="1" ht="12.75" customHeight="1" x14ac:dyDescent="0.3">
      <c r="B58" s="83"/>
      <c r="C58" s="84" t="s">
        <v>1979</v>
      </c>
      <c r="D58" s="9">
        <v>60120813</v>
      </c>
      <c r="E58" s="212">
        <v>328.36</v>
      </c>
      <c r="F58" s="9" t="s">
        <v>653</v>
      </c>
      <c r="G58" s="29"/>
    </row>
    <row r="59" spans="2:7" s="3" customFormat="1" ht="12.75" customHeight="1" x14ac:dyDescent="0.3">
      <c r="B59" s="83"/>
      <c r="C59" s="84" t="s">
        <v>1980</v>
      </c>
      <c r="D59" s="9">
        <v>601114519</v>
      </c>
      <c r="E59" s="212">
        <v>10658.86</v>
      </c>
      <c r="F59" s="9" t="s">
        <v>573</v>
      </c>
      <c r="G59" s="29"/>
    </row>
    <row r="60" spans="2:7" s="3" customFormat="1" ht="12.75" customHeight="1" x14ac:dyDescent="0.3">
      <c r="B60" s="83"/>
      <c r="C60" s="84" t="s">
        <v>2047</v>
      </c>
      <c r="D60" s="9">
        <v>611118594</v>
      </c>
      <c r="E60" s="212">
        <v>362.28</v>
      </c>
      <c r="F60" s="9" t="s">
        <v>1936</v>
      </c>
      <c r="G60" s="29"/>
    </row>
    <row r="61" spans="2:7" s="3" customFormat="1" ht="12.75" customHeight="1" x14ac:dyDescent="0.3">
      <c r="B61" s="83"/>
      <c r="C61" s="84" t="s">
        <v>1981</v>
      </c>
      <c r="D61" s="9">
        <v>654</v>
      </c>
      <c r="E61" s="9">
        <v>35979</v>
      </c>
      <c r="F61" s="9" t="s">
        <v>1931</v>
      </c>
      <c r="G61" s="29"/>
    </row>
    <row r="62" spans="2:7" s="3" customFormat="1" ht="12.75" customHeight="1" x14ac:dyDescent="0.3">
      <c r="B62" s="83"/>
      <c r="C62" s="84" t="s">
        <v>1982</v>
      </c>
      <c r="D62" s="9">
        <v>60120806</v>
      </c>
      <c r="E62" s="9">
        <v>32198.98</v>
      </c>
      <c r="F62" s="9" t="s">
        <v>1937</v>
      </c>
      <c r="G62" s="29"/>
    </row>
    <row r="63" spans="2:7" s="3" customFormat="1" ht="12.75" customHeight="1" x14ac:dyDescent="0.3">
      <c r="B63" s="83"/>
      <c r="C63" s="84" t="s">
        <v>1983</v>
      </c>
      <c r="D63" s="9">
        <v>60220086</v>
      </c>
      <c r="E63" s="9">
        <v>1411.08</v>
      </c>
      <c r="F63" s="9" t="s">
        <v>1937</v>
      </c>
      <c r="G63" s="29"/>
    </row>
    <row r="64" spans="2:7" s="3" customFormat="1" ht="12.75" customHeight="1" x14ac:dyDescent="0.3">
      <c r="B64" s="83"/>
      <c r="C64" s="84" t="s">
        <v>1984</v>
      </c>
      <c r="D64" s="9">
        <v>6063090</v>
      </c>
      <c r="E64" s="9">
        <v>50</v>
      </c>
      <c r="F64" s="9" t="s">
        <v>1931</v>
      </c>
      <c r="G64" s="29"/>
    </row>
    <row r="65" spans="2:7" s="3" customFormat="1" ht="12.75" customHeight="1" x14ac:dyDescent="0.3">
      <c r="B65" s="83"/>
      <c r="C65" s="84" t="s">
        <v>1985</v>
      </c>
      <c r="D65" s="9">
        <v>60120811</v>
      </c>
      <c r="E65" s="9">
        <v>894.24</v>
      </c>
      <c r="F65" s="9" t="s">
        <v>1934</v>
      </c>
      <c r="G65" s="29"/>
    </row>
    <row r="66" spans="2:7" s="3" customFormat="1" ht="12.75" customHeight="1" x14ac:dyDescent="0.3">
      <c r="B66" s="83"/>
      <c r="C66" s="84" t="s">
        <v>1986</v>
      </c>
      <c r="D66" s="9">
        <v>6070110200</v>
      </c>
      <c r="E66" s="9">
        <v>200</v>
      </c>
      <c r="F66" s="9" t="s">
        <v>1931</v>
      </c>
      <c r="G66" s="29"/>
    </row>
    <row r="67" spans="2:7" s="3" customFormat="1" ht="12.75" customHeight="1" x14ac:dyDescent="0.3">
      <c r="B67" s="83"/>
      <c r="C67" s="84" t="s">
        <v>1987</v>
      </c>
      <c r="D67" s="9">
        <v>61111855</v>
      </c>
      <c r="E67" s="212">
        <v>19.399999999999999</v>
      </c>
      <c r="F67" s="9" t="s">
        <v>1934</v>
      </c>
      <c r="G67" s="29"/>
    </row>
    <row r="68" spans="2:7" s="3" customFormat="1" ht="12.75" customHeight="1" x14ac:dyDescent="0.3">
      <c r="B68" s="83"/>
      <c r="C68" s="84" t="s">
        <v>1961</v>
      </c>
      <c r="D68" s="9">
        <v>611184</v>
      </c>
      <c r="E68" s="9">
        <v>22992.32</v>
      </c>
      <c r="F68" s="9" t="s">
        <v>1930</v>
      </c>
      <c r="G68" s="29"/>
    </row>
    <row r="69" spans="2:7" s="3" customFormat="1" ht="12.75" customHeight="1" x14ac:dyDescent="0.3">
      <c r="B69" s="83"/>
      <c r="C69" s="84" t="s">
        <v>1988</v>
      </c>
      <c r="D69" s="9">
        <v>60120814</v>
      </c>
      <c r="E69" s="9">
        <v>320.43</v>
      </c>
      <c r="F69" s="9" t="s">
        <v>1934</v>
      </c>
      <c r="G69" s="29"/>
    </row>
    <row r="70" spans="2:7" s="3" customFormat="1" ht="12.75" customHeight="1" x14ac:dyDescent="0.3">
      <c r="B70" s="83"/>
      <c r="C70" s="84" t="s">
        <v>1989</v>
      </c>
      <c r="D70" s="9">
        <v>6030011500</v>
      </c>
      <c r="E70" s="9">
        <v>600</v>
      </c>
      <c r="F70" s="9" t="s">
        <v>1931</v>
      </c>
      <c r="G70" s="29"/>
    </row>
    <row r="71" spans="2:7" s="3" customFormat="1" ht="12.75" customHeight="1" x14ac:dyDescent="0.3">
      <c r="B71" s="83"/>
      <c r="C71" s="84" t="s">
        <v>1990</v>
      </c>
      <c r="D71" s="9">
        <v>600031023</v>
      </c>
      <c r="E71" s="9">
        <v>120.84</v>
      </c>
      <c r="F71" s="9" t="s">
        <v>1929</v>
      </c>
      <c r="G71" s="29"/>
    </row>
    <row r="72" spans="2:7" s="3" customFormat="1" ht="12.75" customHeight="1" x14ac:dyDescent="0.3">
      <c r="B72" s="83"/>
      <c r="C72" s="84" t="s">
        <v>1991</v>
      </c>
      <c r="D72" s="9">
        <v>600030710</v>
      </c>
      <c r="E72" s="9">
        <v>100</v>
      </c>
      <c r="F72" s="9" t="s">
        <v>1931</v>
      </c>
      <c r="G72" s="29"/>
    </row>
    <row r="73" spans="2:7" s="3" customFormat="1" ht="12.75" customHeight="1" x14ac:dyDescent="0.3">
      <c r="B73" s="83"/>
      <c r="C73" s="84" t="s">
        <v>1992</v>
      </c>
      <c r="D73" s="9">
        <v>6063052102</v>
      </c>
      <c r="E73" s="9">
        <v>120.84</v>
      </c>
      <c r="F73" s="9" t="s">
        <v>1929</v>
      </c>
      <c r="G73" s="29"/>
    </row>
    <row r="74" spans="2:7" s="3" customFormat="1" ht="12.75" customHeight="1" x14ac:dyDescent="0.3">
      <c r="B74" s="83"/>
      <c r="C74" s="84" t="s">
        <v>1993</v>
      </c>
      <c r="D74" s="9">
        <v>6063052105</v>
      </c>
      <c r="E74" s="9">
        <v>128.04</v>
      </c>
      <c r="F74" s="9" t="s">
        <v>1929</v>
      </c>
      <c r="G74" s="29"/>
    </row>
    <row r="75" spans="2:7" s="3" customFormat="1" ht="12.75" customHeight="1" x14ac:dyDescent="0.3">
      <c r="B75" s="83"/>
      <c r="C75" s="84" t="s">
        <v>1994</v>
      </c>
      <c r="D75" s="9">
        <v>603002086</v>
      </c>
      <c r="E75" s="9">
        <v>717.84</v>
      </c>
      <c r="F75" s="9" t="s">
        <v>1937</v>
      </c>
      <c r="G75" s="29"/>
    </row>
    <row r="76" spans="2:7" s="3" customFormat="1" ht="12.75" customHeight="1" x14ac:dyDescent="0.3">
      <c r="B76" s="83"/>
      <c r="C76" s="84" t="s">
        <v>1995</v>
      </c>
      <c r="D76" s="9">
        <v>601114500</v>
      </c>
      <c r="E76" s="9">
        <v>246</v>
      </c>
      <c r="F76" s="9" t="s">
        <v>1938</v>
      </c>
      <c r="G76" s="29"/>
    </row>
    <row r="77" spans="2:7" s="3" customFormat="1" ht="12.75" customHeight="1" x14ac:dyDescent="0.3">
      <c r="B77" s="83"/>
      <c r="C77" s="84" t="s">
        <v>1996</v>
      </c>
      <c r="D77" s="9">
        <v>601114520</v>
      </c>
      <c r="E77" s="9">
        <v>14073.84</v>
      </c>
      <c r="F77" s="9" t="s">
        <v>1928</v>
      </c>
      <c r="G77" s="29"/>
    </row>
    <row r="78" spans="2:7" s="3" customFormat="1" ht="12.75" customHeight="1" x14ac:dyDescent="0.3">
      <c r="B78" s="83"/>
      <c r="C78" s="84" t="s">
        <v>1997</v>
      </c>
      <c r="D78" s="9">
        <v>61111853</v>
      </c>
      <c r="E78" s="212">
        <v>1310.72</v>
      </c>
      <c r="F78" s="9" t="s">
        <v>1934</v>
      </c>
      <c r="G78" s="29"/>
    </row>
    <row r="79" spans="2:7" s="3" customFormat="1" ht="12.75" customHeight="1" x14ac:dyDescent="0.3">
      <c r="B79" s="83"/>
      <c r="C79" s="84" t="s">
        <v>1998</v>
      </c>
      <c r="D79" s="9">
        <v>61009500</v>
      </c>
      <c r="E79" s="9">
        <v>100</v>
      </c>
      <c r="F79" s="9" t="s">
        <v>1931</v>
      </c>
      <c r="G79" s="29"/>
    </row>
    <row r="80" spans="2:7" s="3" customFormat="1" ht="12.75" customHeight="1" x14ac:dyDescent="0.3">
      <c r="B80" s="83"/>
      <c r="C80" s="84" t="s">
        <v>1999</v>
      </c>
      <c r="D80" s="9">
        <v>6040011400</v>
      </c>
      <c r="E80" s="9">
        <v>50</v>
      </c>
      <c r="F80" s="9" t="s">
        <v>1931</v>
      </c>
      <c r="G80" s="29"/>
    </row>
    <row r="81" spans="2:7" s="3" customFormat="1" ht="12.75" customHeight="1" x14ac:dyDescent="0.3">
      <c r="B81" s="83"/>
      <c r="C81" s="84" t="s">
        <v>2000</v>
      </c>
      <c r="D81" s="9">
        <v>601114501</v>
      </c>
      <c r="E81" s="9">
        <v>247.92</v>
      </c>
      <c r="F81" s="9" t="s">
        <v>1939</v>
      </c>
      <c r="G81" s="29"/>
    </row>
    <row r="82" spans="2:7" s="3" customFormat="1" ht="12.75" customHeight="1" x14ac:dyDescent="0.3">
      <c r="B82" s="83"/>
      <c r="C82" s="84" t="s">
        <v>2001</v>
      </c>
      <c r="D82" s="9">
        <v>60120812</v>
      </c>
      <c r="E82" s="9">
        <v>41.28</v>
      </c>
      <c r="F82" s="9" t="s">
        <v>1934</v>
      </c>
      <c r="G82" s="29"/>
    </row>
    <row r="83" spans="2:7" s="3" customFormat="1" ht="12.75" customHeight="1" x14ac:dyDescent="0.3">
      <c r="B83" s="83"/>
      <c r="C83" s="84" t="s">
        <v>2002</v>
      </c>
      <c r="D83" s="9">
        <v>602011520</v>
      </c>
      <c r="E83" s="9">
        <v>3070.32</v>
      </c>
      <c r="F83" s="9" t="s">
        <v>1928</v>
      </c>
      <c r="G83" s="29"/>
    </row>
    <row r="84" spans="2:7" s="3" customFormat="1" ht="12.75" customHeight="1" x14ac:dyDescent="0.3">
      <c r="B84" s="83">
        <v>26</v>
      </c>
      <c r="C84" s="84" t="s">
        <v>1923</v>
      </c>
      <c r="D84" s="143" t="s">
        <v>423</v>
      </c>
      <c r="E84" s="144">
        <v>4011.15</v>
      </c>
      <c r="F84" s="9" t="s">
        <v>1924</v>
      </c>
      <c r="G84" s="29"/>
    </row>
    <row r="85" spans="2:7" s="3" customFormat="1" ht="14.4" x14ac:dyDescent="0.3">
      <c r="B85" s="52"/>
      <c r="C85" s="85" t="s">
        <v>332</v>
      </c>
      <c r="D85" s="7" t="s">
        <v>333</v>
      </c>
      <c r="E85" s="86">
        <f>SUM(E8,E9,E10,E12,E13,E19,E20,E34,E37,E84)</f>
        <v>170821.97</v>
      </c>
      <c r="F85" s="7" t="s">
        <v>333</v>
      </c>
      <c r="G85" s="7" t="s">
        <v>333</v>
      </c>
    </row>
    <row r="86" spans="2:7" s="3" customFormat="1" ht="14.4" x14ac:dyDescent="0.3">
      <c r="B86" s="87"/>
      <c r="C86" s="88"/>
      <c r="D86" s="87"/>
      <c r="E86" s="87"/>
      <c r="F86" s="87"/>
      <c r="G86" s="87"/>
    </row>
    <row r="87" spans="2:7" s="3" customFormat="1" ht="14.4" x14ac:dyDescent="0.3">
      <c r="B87" s="48"/>
      <c r="C87" s="81"/>
      <c r="D87" s="48"/>
      <c r="E87" s="48"/>
      <c r="F87" s="48"/>
      <c r="G87" s="48"/>
    </row>
    <row r="88" spans="2:7" s="32" customFormat="1" ht="13.2" x14ac:dyDescent="0.25">
      <c r="B88" s="72" t="s">
        <v>334</v>
      </c>
      <c r="C88" s="35" t="s">
        <v>335</v>
      </c>
      <c r="D88" s="73"/>
      <c r="E88" s="73"/>
      <c r="F88" s="73"/>
      <c r="G88" s="74"/>
    </row>
    <row r="89" spans="2:7" s="32" customFormat="1" ht="13.2" x14ac:dyDescent="0.25">
      <c r="B89" s="38" t="s">
        <v>16</v>
      </c>
      <c r="C89" s="26" t="s">
        <v>336</v>
      </c>
      <c r="D89" s="40"/>
      <c r="E89" s="40"/>
      <c r="F89" s="40"/>
      <c r="G89" s="41"/>
    </row>
    <row r="90" spans="2:7" s="32" customFormat="1" ht="13.2" x14ac:dyDescent="0.25">
      <c r="B90" s="38" t="s">
        <v>17</v>
      </c>
      <c r="C90" s="26" t="s">
        <v>1734</v>
      </c>
      <c r="D90" s="40"/>
      <c r="E90" s="40"/>
      <c r="F90" s="40"/>
      <c r="G90" s="41"/>
    </row>
    <row r="91" spans="2:7" s="32" customFormat="1" ht="13.2" x14ac:dyDescent="0.25">
      <c r="B91" s="38" t="s">
        <v>18</v>
      </c>
      <c r="C91" s="26" t="s">
        <v>1735</v>
      </c>
      <c r="D91" s="40"/>
      <c r="E91" s="40"/>
      <c r="F91" s="40"/>
      <c r="G91" s="41"/>
    </row>
    <row r="92" spans="2:7" s="32" customFormat="1" ht="13.2" x14ac:dyDescent="0.25">
      <c r="B92" s="38" t="s">
        <v>19</v>
      </c>
      <c r="C92" s="26" t="s">
        <v>1736</v>
      </c>
      <c r="D92" s="40"/>
      <c r="E92" s="40"/>
      <c r="F92" s="40"/>
      <c r="G92" s="41"/>
    </row>
    <row r="93" spans="2:7" s="32" customFormat="1" ht="13.2" x14ac:dyDescent="0.25">
      <c r="B93" s="38" t="s">
        <v>20</v>
      </c>
      <c r="C93" s="26" t="s">
        <v>1737</v>
      </c>
      <c r="D93" s="40"/>
      <c r="E93" s="40"/>
      <c r="F93" s="40"/>
      <c r="G93" s="41"/>
    </row>
    <row r="94" spans="2:7" s="32" customFormat="1" ht="13.2" x14ac:dyDescent="0.25">
      <c r="B94" s="42" t="s">
        <v>21</v>
      </c>
      <c r="C94" s="43" t="s">
        <v>1738</v>
      </c>
      <c r="D94" s="89"/>
      <c r="E94" s="89"/>
      <c r="F94" s="89"/>
      <c r="G94" s="76"/>
    </row>
  </sheetData>
  <mergeCells count="2">
    <mergeCell ref="G8:G36"/>
    <mergeCell ref="E1:G1"/>
  </mergeCells>
  <pageMargins left="0.69999998807907104" right="0.69999998807907104" top="0.75" bottom="0.75" header="0.30000001192092901" footer="0.30000001192092901"/>
  <pageSetup scale="54" orientation="portrait" useFirstPageNumber="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W579"/>
  <sheetViews>
    <sheetView workbookViewId="0">
      <pane ySplit="7" topLeftCell="A524" activePane="bottomLeft" state="frozen"/>
      <selection pane="bottomLeft" activeCell="F547" sqref="F547"/>
    </sheetView>
  </sheetViews>
  <sheetFormatPr defaultColWidth="9.109375" defaultRowHeight="12.75" customHeight="1" x14ac:dyDescent="0.3"/>
  <cols>
    <col min="1" max="1" width="3.5546875" style="1" customWidth="1"/>
    <col min="2" max="2" width="24" style="1" customWidth="1"/>
    <col min="3" max="3" width="82" style="90" customWidth="1"/>
    <col min="4" max="4" width="35.33203125" style="1" customWidth="1"/>
    <col min="5" max="5" width="21" style="1" customWidth="1"/>
    <col min="6" max="6" width="12.33203125" style="1" customWidth="1"/>
    <col min="7" max="11" width="9.109375" style="1" customWidth="1"/>
    <col min="12" max="12" width="13.5546875" style="1" customWidth="1"/>
    <col min="13" max="13" width="17.88671875" style="1" customWidth="1"/>
    <col min="14" max="14" width="3.5546875" style="1" customWidth="1"/>
    <col min="15" max="15" width="9.109375" style="1" customWidth="1"/>
    <col min="16" max="16" width="42.6640625" style="1" customWidth="1"/>
    <col min="17" max="257" width="9.109375" style="1" customWidth="1"/>
  </cols>
  <sheetData>
    <row r="1" spans="2:16" s="3" customFormat="1" ht="27.75" customHeight="1" x14ac:dyDescent="0.3">
      <c r="P1" s="78" t="s">
        <v>1739</v>
      </c>
    </row>
    <row r="2" spans="2:16" s="3" customFormat="1" ht="14.4" x14ac:dyDescent="0.3">
      <c r="B2" s="5"/>
      <c r="C2" s="47"/>
      <c r="D2" s="26"/>
      <c r="E2" s="26"/>
      <c r="F2" s="26"/>
      <c r="G2" s="26"/>
      <c r="H2" s="26"/>
      <c r="I2" s="26"/>
      <c r="J2" s="26"/>
      <c r="K2" s="26"/>
      <c r="L2" s="26"/>
      <c r="M2" s="26"/>
      <c r="N2" s="26"/>
      <c r="O2" s="26"/>
      <c r="P2" s="26"/>
    </row>
    <row r="3" spans="2:16" s="3" customFormat="1" ht="14.4" x14ac:dyDescent="0.3">
      <c r="B3" s="5" t="s">
        <v>1</v>
      </c>
      <c r="C3" s="47"/>
      <c r="D3" s="26"/>
      <c r="E3" s="26"/>
      <c r="F3" s="26"/>
      <c r="G3" s="26"/>
      <c r="H3" s="26"/>
      <c r="I3" s="26"/>
      <c r="J3" s="26"/>
      <c r="K3" s="26"/>
      <c r="L3" s="26"/>
      <c r="M3" s="26"/>
      <c r="N3" s="26"/>
      <c r="O3" s="26"/>
      <c r="P3" s="26"/>
    </row>
    <row r="4" spans="2:16" s="3" customFormat="1" ht="14.4" x14ac:dyDescent="0.3">
      <c r="B4" s="5" t="s">
        <v>1740</v>
      </c>
      <c r="C4" s="47"/>
      <c r="D4" s="26"/>
      <c r="E4" s="26"/>
      <c r="F4" s="26"/>
      <c r="G4" s="26"/>
      <c r="H4" s="26"/>
      <c r="I4" s="26"/>
      <c r="J4" s="26"/>
      <c r="K4" s="26"/>
      <c r="L4" s="26"/>
      <c r="M4" s="26"/>
      <c r="N4" s="26"/>
      <c r="O4" s="26"/>
      <c r="P4" s="26"/>
    </row>
    <row r="5" spans="2:16" s="3" customFormat="1" ht="14.4" x14ac:dyDescent="0.3">
      <c r="B5" s="48"/>
      <c r="E5" s="48"/>
      <c r="F5" s="48"/>
      <c r="G5" s="48"/>
      <c r="H5" s="48"/>
      <c r="I5" s="48"/>
      <c r="J5" s="48"/>
      <c r="K5" s="48"/>
      <c r="L5" s="48"/>
      <c r="M5" s="48"/>
      <c r="N5" s="26"/>
      <c r="O5" s="48"/>
      <c r="P5" s="48"/>
    </row>
    <row r="6" spans="2:16" s="3" customFormat="1" ht="25.5" customHeight="1" x14ac:dyDescent="0.3">
      <c r="B6" s="7" t="s">
        <v>1741</v>
      </c>
      <c r="C6" s="176" t="s">
        <v>1742</v>
      </c>
      <c r="D6" s="177"/>
      <c r="E6" s="6" t="s">
        <v>1743</v>
      </c>
      <c r="F6" s="7" t="s">
        <v>7</v>
      </c>
      <c r="G6" s="7" t="s">
        <v>8</v>
      </c>
      <c r="H6" s="7" t="s">
        <v>9</v>
      </c>
      <c r="I6" s="7" t="s">
        <v>10</v>
      </c>
      <c r="J6" s="7" t="s">
        <v>56</v>
      </c>
      <c r="K6" s="7" t="s">
        <v>12</v>
      </c>
      <c r="L6" s="7" t="s">
        <v>13</v>
      </c>
      <c r="M6" s="7" t="s">
        <v>14</v>
      </c>
      <c r="N6" s="91"/>
      <c r="O6" s="7" t="s">
        <v>3</v>
      </c>
      <c r="P6" s="7" t="s">
        <v>15</v>
      </c>
    </row>
    <row r="7" spans="2:16" s="3" customFormat="1" ht="14.4" x14ac:dyDescent="0.3">
      <c r="B7" s="92" t="s">
        <v>16</v>
      </c>
      <c r="C7" s="165" t="s">
        <v>17</v>
      </c>
      <c r="D7" s="166"/>
      <c r="E7" s="93" t="s">
        <v>18</v>
      </c>
      <c r="F7" s="92" t="s">
        <v>19</v>
      </c>
      <c r="G7" s="165" t="s">
        <v>20</v>
      </c>
      <c r="H7" s="169"/>
      <c r="I7" s="169"/>
      <c r="J7" s="169"/>
      <c r="K7" s="166"/>
      <c r="L7" s="92" t="s">
        <v>21</v>
      </c>
      <c r="M7" s="7" t="s">
        <v>22</v>
      </c>
      <c r="N7" s="91"/>
      <c r="O7" s="7" t="s">
        <v>23</v>
      </c>
      <c r="P7" s="7" t="s">
        <v>24</v>
      </c>
    </row>
    <row r="8" spans="2:16" s="3" customFormat="1" ht="12.75" customHeight="1" x14ac:dyDescent="0.3">
      <c r="B8" s="184" t="s">
        <v>1744</v>
      </c>
      <c r="C8" s="94" t="s">
        <v>1745</v>
      </c>
      <c r="D8" s="9" t="s">
        <v>1746</v>
      </c>
      <c r="E8" s="9"/>
      <c r="F8" s="11">
        <v>2731245.1</v>
      </c>
      <c r="G8" s="11"/>
      <c r="H8" s="11"/>
      <c r="I8" s="10"/>
      <c r="J8" s="10"/>
      <c r="K8" s="10"/>
      <c r="L8" s="11">
        <v>2731245.1</v>
      </c>
      <c r="M8" s="167" t="s">
        <v>1747</v>
      </c>
      <c r="N8" s="91"/>
      <c r="O8" s="51" t="s">
        <v>8</v>
      </c>
      <c r="P8" s="52" t="s">
        <v>359</v>
      </c>
    </row>
    <row r="9" spans="2:16" s="3" customFormat="1" ht="12.75" customHeight="1" x14ac:dyDescent="0.3">
      <c r="B9" s="184"/>
      <c r="C9" s="94"/>
      <c r="D9" s="9"/>
      <c r="E9" s="9">
        <v>601100</v>
      </c>
      <c r="F9" s="11">
        <v>557718.32999999996</v>
      </c>
      <c r="G9" s="11"/>
      <c r="H9" s="11"/>
      <c r="I9" s="10"/>
      <c r="J9" s="10"/>
      <c r="K9" s="10"/>
      <c r="L9" s="11">
        <v>557718.32999999996</v>
      </c>
      <c r="M9" s="168"/>
      <c r="N9" s="26"/>
      <c r="O9" s="51"/>
      <c r="P9" s="52"/>
    </row>
    <row r="10" spans="2:16" s="3" customFormat="1" ht="12.75" customHeight="1" x14ac:dyDescent="0.3">
      <c r="B10" s="184"/>
      <c r="C10" s="94"/>
      <c r="D10" s="9"/>
      <c r="E10" s="9">
        <v>601101</v>
      </c>
      <c r="F10" s="11">
        <v>9063.3799999999992</v>
      </c>
      <c r="G10" s="11"/>
      <c r="H10" s="11"/>
      <c r="I10" s="10"/>
      <c r="J10" s="10"/>
      <c r="K10" s="10"/>
      <c r="L10" s="11">
        <v>9063.3799999999992</v>
      </c>
      <c r="M10" s="168"/>
      <c r="N10" s="26"/>
      <c r="O10" s="51"/>
      <c r="P10" s="52"/>
    </row>
    <row r="11" spans="2:16" s="3" customFormat="1" ht="12.75" customHeight="1" x14ac:dyDescent="0.3">
      <c r="B11" s="184"/>
      <c r="C11" s="94"/>
      <c r="D11" s="9"/>
      <c r="E11" s="9">
        <v>601102</v>
      </c>
      <c r="F11" s="11">
        <v>902.02</v>
      </c>
      <c r="G11" s="11"/>
      <c r="H11" s="11"/>
      <c r="I11" s="10"/>
      <c r="J11" s="10"/>
      <c r="K11" s="10"/>
      <c r="L11" s="11">
        <v>902.02</v>
      </c>
      <c r="M11" s="168"/>
      <c r="N11" s="26"/>
      <c r="O11" s="51"/>
      <c r="P11" s="52"/>
    </row>
    <row r="12" spans="2:16" s="3" customFormat="1" ht="12.75" customHeight="1" x14ac:dyDescent="0.3">
      <c r="B12" s="184"/>
      <c r="C12" s="94"/>
      <c r="D12" s="9"/>
      <c r="E12" s="9">
        <v>601103</v>
      </c>
      <c r="F12" s="11">
        <v>6246.46</v>
      </c>
      <c r="G12" s="11"/>
      <c r="H12" s="11"/>
      <c r="I12" s="10"/>
      <c r="J12" s="10"/>
      <c r="K12" s="10"/>
      <c r="L12" s="11">
        <v>6246.46</v>
      </c>
      <c r="M12" s="168"/>
      <c r="N12" s="26"/>
      <c r="O12" s="51"/>
      <c r="P12" s="52"/>
    </row>
    <row r="13" spans="2:16" s="3" customFormat="1" ht="12.75" customHeight="1" x14ac:dyDescent="0.3">
      <c r="B13" s="184"/>
      <c r="C13" s="94"/>
      <c r="D13" s="9"/>
      <c r="E13" s="9">
        <v>601104</v>
      </c>
      <c r="F13" s="11">
        <v>82.68</v>
      </c>
      <c r="G13" s="11"/>
      <c r="H13" s="11"/>
      <c r="I13" s="10"/>
      <c r="J13" s="10"/>
      <c r="K13" s="10"/>
      <c r="L13" s="11">
        <v>82.68</v>
      </c>
      <c r="M13" s="168"/>
      <c r="N13" s="26"/>
      <c r="O13" s="51"/>
      <c r="P13" s="52"/>
    </row>
    <row r="14" spans="2:16" s="3" customFormat="1" ht="12.75" customHeight="1" x14ac:dyDescent="0.3">
      <c r="B14" s="184"/>
      <c r="C14" s="94"/>
      <c r="D14" s="9"/>
      <c r="E14" s="9">
        <v>601105</v>
      </c>
      <c r="F14" s="11">
        <v>10.51</v>
      </c>
      <c r="G14" s="11"/>
      <c r="H14" s="11"/>
      <c r="I14" s="10"/>
      <c r="J14" s="10"/>
      <c r="K14" s="10"/>
      <c r="L14" s="11">
        <v>10.51</v>
      </c>
      <c r="M14" s="168"/>
      <c r="N14" s="26"/>
      <c r="O14" s="51"/>
      <c r="P14" s="52"/>
    </row>
    <row r="15" spans="2:16" s="3" customFormat="1" ht="12.75" customHeight="1" x14ac:dyDescent="0.3">
      <c r="B15" s="184"/>
      <c r="C15" s="94"/>
      <c r="D15" s="9"/>
      <c r="E15" s="9">
        <v>6011052</v>
      </c>
      <c r="F15" s="11">
        <v>19851.96</v>
      </c>
      <c r="G15" s="11"/>
      <c r="H15" s="11"/>
      <c r="I15" s="10"/>
      <c r="J15" s="10"/>
      <c r="K15" s="10"/>
      <c r="L15" s="11">
        <v>19851.96</v>
      </c>
      <c r="M15" s="168"/>
      <c r="N15" s="26"/>
      <c r="O15" s="51"/>
      <c r="P15" s="52"/>
    </row>
    <row r="16" spans="2:16" s="3" customFormat="1" ht="12.75" customHeight="1" x14ac:dyDescent="0.3">
      <c r="B16" s="184"/>
      <c r="C16" s="94"/>
      <c r="D16" s="9"/>
      <c r="E16" s="9">
        <v>60110520</v>
      </c>
      <c r="F16" s="11">
        <v>320.05</v>
      </c>
      <c r="G16" s="11"/>
      <c r="H16" s="11"/>
      <c r="I16" s="10"/>
      <c r="J16" s="10"/>
      <c r="K16" s="10"/>
      <c r="L16" s="11">
        <v>320.05</v>
      </c>
      <c r="M16" s="168"/>
      <c r="N16" s="26"/>
      <c r="O16" s="51"/>
      <c r="P16" s="52"/>
    </row>
    <row r="17" spans="2:16" s="3" customFormat="1" ht="12.75" customHeight="1" x14ac:dyDescent="0.3">
      <c r="B17" s="184"/>
      <c r="C17" s="94"/>
      <c r="D17" s="9"/>
      <c r="E17" s="9">
        <v>60110521</v>
      </c>
      <c r="F17" s="11">
        <v>31.74</v>
      </c>
      <c r="G17" s="11"/>
      <c r="H17" s="11"/>
      <c r="I17" s="10"/>
      <c r="J17" s="10"/>
      <c r="K17" s="10"/>
      <c r="L17" s="11">
        <v>31.74</v>
      </c>
      <c r="M17" s="168"/>
      <c r="N17" s="26"/>
      <c r="O17" s="51"/>
      <c r="P17" s="52"/>
    </row>
    <row r="18" spans="2:16" s="3" customFormat="1" ht="12.75" customHeight="1" x14ac:dyDescent="0.3">
      <c r="B18" s="184"/>
      <c r="C18" s="94"/>
      <c r="D18" s="9"/>
      <c r="E18" s="9">
        <v>6011062</v>
      </c>
      <c r="F18" s="11">
        <v>2323.19</v>
      </c>
      <c r="G18" s="11"/>
      <c r="H18" s="11"/>
      <c r="I18" s="10"/>
      <c r="J18" s="10"/>
      <c r="K18" s="10"/>
      <c r="L18" s="11">
        <v>2323.19</v>
      </c>
      <c r="M18" s="168"/>
      <c r="N18" s="26"/>
      <c r="O18" s="51"/>
      <c r="P18" s="52"/>
    </row>
    <row r="19" spans="2:16" s="3" customFormat="1" ht="12.75" customHeight="1" x14ac:dyDescent="0.3">
      <c r="B19" s="184"/>
      <c r="C19" s="94"/>
      <c r="D19" s="9"/>
      <c r="E19" s="9">
        <v>6011064</v>
      </c>
      <c r="F19" s="11">
        <v>1256484.99</v>
      </c>
      <c r="G19" s="11"/>
      <c r="H19" s="11"/>
      <c r="I19" s="10"/>
      <c r="J19" s="10"/>
      <c r="K19" s="10"/>
      <c r="L19" s="11">
        <v>1256484.99</v>
      </c>
      <c r="M19" s="168"/>
      <c r="N19" s="26"/>
      <c r="O19" s="51"/>
      <c r="P19" s="52"/>
    </row>
    <row r="20" spans="2:16" s="3" customFormat="1" ht="12.75" customHeight="1" x14ac:dyDescent="0.3">
      <c r="B20" s="184"/>
      <c r="C20" s="94"/>
      <c r="D20" s="9"/>
      <c r="E20" s="9">
        <v>6011065</v>
      </c>
      <c r="F20" s="11">
        <v>8507.07</v>
      </c>
      <c r="G20" s="11"/>
      <c r="H20" s="11"/>
      <c r="I20" s="10"/>
      <c r="J20" s="10"/>
      <c r="K20" s="10"/>
      <c r="L20" s="11">
        <v>8507.07</v>
      </c>
      <c r="M20" s="168"/>
      <c r="N20" s="26"/>
      <c r="O20" s="51"/>
      <c r="P20" s="52"/>
    </row>
    <row r="21" spans="2:16" s="3" customFormat="1" ht="12.75" customHeight="1" x14ac:dyDescent="0.3">
      <c r="B21" s="184"/>
      <c r="C21" s="94"/>
      <c r="D21" s="9"/>
      <c r="E21" s="9">
        <v>601107</v>
      </c>
      <c r="F21" s="11">
        <v>44771.48</v>
      </c>
      <c r="G21" s="11"/>
      <c r="H21" s="11"/>
      <c r="I21" s="10"/>
      <c r="J21" s="10"/>
      <c r="K21" s="10"/>
      <c r="L21" s="11">
        <v>44771.48</v>
      </c>
      <c r="M21" s="168"/>
      <c r="N21" s="26"/>
      <c r="O21" s="51"/>
      <c r="P21" s="52"/>
    </row>
    <row r="22" spans="2:16" s="3" customFormat="1" ht="12.75" customHeight="1" x14ac:dyDescent="0.3">
      <c r="B22" s="184"/>
      <c r="C22" s="94"/>
      <c r="D22" s="9"/>
      <c r="E22" s="9">
        <v>6011080</v>
      </c>
      <c r="F22" s="11">
        <v>2635.54</v>
      </c>
      <c r="G22" s="11"/>
      <c r="H22" s="11"/>
      <c r="I22" s="10"/>
      <c r="J22" s="10"/>
      <c r="K22" s="10"/>
      <c r="L22" s="11">
        <v>2635.54</v>
      </c>
      <c r="M22" s="168"/>
      <c r="N22" s="26"/>
      <c r="O22" s="51"/>
      <c r="P22" s="52"/>
    </row>
    <row r="23" spans="2:16" s="3" customFormat="1" ht="12.75" customHeight="1" x14ac:dyDescent="0.3">
      <c r="B23" s="184"/>
      <c r="C23" s="94"/>
      <c r="D23" s="9"/>
      <c r="E23" s="9">
        <v>6011090</v>
      </c>
      <c r="F23" s="11">
        <v>49386.39</v>
      </c>
      <c r="G23" s="11"/>
      <c r="H23" s="11"/>
      <c r="I23" s="10"/>
      <c r="J23" s="10"/>
      <c r="K23" s="10"/>
      <c r="L23" s="11">
        <v>49386.39</v>
      </c>
      <c r="M23" s="168"/>
      <c r="N23" s="26"/>
      <c r="O23" s="51"/>
      <c r="P23" s="52"/>
    </row>
    <row r="24" spans="2:16" s="3" customFormat="1" ht="12.75" customHeight="1" x14ac:dyDescent="0.3">
      <c r="B24" s="184"/>
      <c r="C24" s="94"/>
      <c r="D24" s="9"/>
      <c r="E24" s="9">
        <v>6011092</v>
      </c>
      <c r="F24" s="11">
        <v>47.11</v>
      </c>
      <c r="G24" s="11"/>
      <c r="H24" s="11"/>
      <c r="I24" s="10"/>
      <c r="J24" s="10"/>
      <c r="K24" s="10"/>
      <c r="L24" s="11">
        <v>47.11</v>
      </c>
      <c r="M24" s="168"/>
      <c r="N24" s="26"/>
      <c r="O24" s="51"/>
      <c r="P24" s="52"/>
    </row>
    <row r="25" spans="2:16" s="3" customFormat="1" ht="12.75" customHeight="1" x14ac:dyDescent="0.3">
      <c r="B25" s="184"/>
      <c r="C25" s="94"/>
      <c r="D25" s="9"/>
      <c r="E25" s="9">
        <v>6011093</v>
      </c>
      <c r="F25" s="11">
        <v>5875.18</v>
      </c>
      <c r="G25" s="11"/>
      <c r="H25" s="11"/>
      <c r="I25" s="10"/>
      <c r="J25" s="10"/>
      <c r="K25" s="10"/>
      <c r="L25" s="11">
        <v>5875.18</v>
      </c>
      <c r="M25" s="168"/>
      <c r="N25" s="26"/>
      <c r="O25" s="51"/>
      <c r="P25" s="52"/>
    </row>
    <row r="26" spans="2:16" s="3" customFormat="1" ht="12.75" customHeight="1" x14ac:dyDescent="0.3">
      <c r="B26" s="184"/>
      <c r="C26" s="94"/>
      <c r="D26" s="9"/>
      <c r="E26" s="9">
        <v>6011094</v>
      </c>
      <c r="F26" s="11">
        <v>6849.32</v>
      </c>
      <c r="G26" s="11"/>
      <c r="H26" s="11"/>
      <c r="I26" s="10"/>
      <c r="J26" s="10"/>
      <c r="K26" s="10"/>
      <c r="L26" s="11">
        <v>6849.32</v>
      </c>
      <c r="M26" s="168"/>
      <c r="N26" s="26"/>
      <c r="O26" s="51"/>
      <c r="P26" s="52"/>
    </row>
    <row r="27" spans="2:16" s="3" customFormat="1" ht="12.75" customHeight="1" x14ac:dyDescent="0.3">
      <c r="B27" s="184"/>
      <c r="C27" s="94"/>
      <c r="D27" s="9"/>
      <c r="E27" s="9">
        <v>6011095</v>
      </c>
      <c r="F27" s="11">
        <v>1106.9000000000001</v>
      </c>
      <c r="G27" s="11"/>
      <c r="H27" s="11"/>
      <c r="I27" s="10"/>
      <c r="J27" s="10"/>
      <c r="K27" s="10"/>
      <c r="L27" s="11">
        <v>1106.9000000000001</v>
      </c>
      <c r="M27" s="168"/>
      <c r="N27" s="26"/>
      <c r="O27" s="51"/>
      <c r="P27" s="52"/>
    </row>
    <row r="28" spans="2:16" s="3" customFormat="1" ht="12.75" customHeight="1" x14ac:dyDescent="0.3">
      <c r="B28" s="184"/>
      <c r="C28" s="94"/>
      <c r="D28" s="9"/>
      <c r="E28" s="9">
        <v>601110</v>
      </c>
      <c r="F28" s="11">
        <v>32863.53</v>
      </c>
      <c r="G28" s="11"/>
      <c r="H28" s="11"/>
      <c r="I28" s="10"/>
      <c r="J28" s="10"/>
      <c r="K28" s="10"/>
      <c r="L28" s="11">
        <v>32863.53</v>
      </c>
      <c r="M28" s="168"/>
      <c r="N28" s="26"/>
      <c r="O28" s="51"/>
      <c r="P28" s="52"/>
    </row>
    <row r="29" spans="2:16" s="3" customFormat="1" ht="12.75" customHeight="1" x14ac:dyDescent="0.3">
      <c r="B29" s="184"/>
      <c r="C29" s="94"/>
      <c r="D29" s="9"/>
      <c r="E29" s="9">
        <v>6011110</v>
      </c>
      <c r="F29" s="11">
        <v>1622</v>
      </c>
      <c r="G29" s="11"/>
      <c r="H29" s="11"/>
      <c r="I29" s="10"/>
      <c r="J29" s="10"/>
      <c r="K29" s="10"/>
      <c r="L29" s="11">
        <v>1622</v>
      </c>
      <c r="M29" s="168"/>
      <c r="N29" s="26"/>
      <c r="O29" s="51"/>
      <c r="P29" s="52"/>
    </row>
    <row r="30" spans="2:16" s="3" customFormat="1" ht="12.75" customHeight="1" x14ac:dyDescent="0.3">
      <c r="B30" s="184"/>
      <c r="C30" s="94"/>
      <c r="D30" s="9"/>
      <c r="E30" s="9">
        <v>6011111</v>
      </c>
      <c r="F30" s="11">
        <v>20229.82</v>
      </c>
      <c r="G30" s="11"/>
      <c r="H30" s="11"/>
      <c r="I30" s="10"/>
      <c r="J30" s="10"/>
      <c r="K30" s="10"/>
      <c r="L30" s="11">
        <v>20229.82</v>
      </c>
      <c r="M30" s="168"/>
      <c r="N30" s="26"/>
      <c r="O30" s="51"/>
      <c r="P30" s="52"/>
    </row>
    <row r="31" spans="2:16" s="3" customFormat="1" ht="12.75" customHeight="1" x14ac:dyDescent="0.3">
      <c r="B31" s="184"/>
      <c r="C31" s="94"/>
      <c r="D31" s="9"/>
      <c r="E31" s="9">
        <v>6011112</v>
      </c>
      <c r="F31" s="11">
        <v>8381.7199999999993</v>
      </c>
      <c r="G31" s="11"/>
      <c r="H31" s="11"/>
      <c r="I31" s="10"/>
      <c r="J31" s="10"/>
      <c r="K31" s="10"/>
      <c r="L31" s="11">
        <v>8381.7199999999993</v>
      </c>
      <c r="M31" s="168"/>
      <c r="N31" s="26"/>
      <c r="O31" s="51"/>
      <c r="P31" s="52"/>
    </row>
    <row r="32" spans="2:16" s="3" customFormat="1" ht="12.75" customHeight="1" x14ac:dyDescent="0.3">
      <c r="B32" s="184"/>
      <c r="C32" s="94"/>
      <c r="D32" s="9"/>
      <c r="E32" s="9">
        <v>6011115</v>
      </c>
      <c r="F32" s="11">
        <v>4509.57</v>
      </c>
      <c r="G32" s="11"/>
      <c r="H32" s="11"/>
      <c r="I32" s="10"/>
      <c r="J32" s="10"/>
      <c r="K32" s="10"/>
      <c r="L32" s="11">
        <v>4509.57</v>
      </c>
      <c r="M32" s="168"/>
      <c r="N32" s="26"/>
      <c r="O32" s="51"/>
      <c r="P32" s="52"/>
    </row>
    <row r="33" spans="2:16" s="3" customFormat="1" ht="12.75" customHeight="1" x14ac:dyDescent="0.3">
      <c r="B33" s="184"/>
      <c r="C33" s="94"/>
      <c r="D33" s="9"/>
      <c r="E33" s="9">
        <v>6011116</v>
      </c>
      <c r="F33" s="11">
        <v>1560</v>
      </c>
      <c r="G33" s="11"/>
      <c r="H33" s="11"/>
      <c r="I33" s="10"/>
      <c r="J33" s="10"/>
      <c r="K33" s="10"/>
      <c r="L33" s="11">
        <v>1560</v>
      </c>
      <c r="M33" s="168"/>
      <c r="N33" s="26"/>
      <c r="O33" s="51"/>
      <c r="P33" s="52"/>
    </row>
    <row r="34" spans="2:16" s="3" customFormat="1" ht="12.75" customHeight="1" x14ac:dyDescent="0.3">
      <c r="B34" s="184"/>
      <c r="C34" s="94"/>
      <c r="D34" s="9"/>
      <c r="E34" s="9">
        <v>6011117</v>
      </c>
      <c r="F34" s="11">
        <v>1052</v>
      </c>
      <c r="G34" s="11"/>
      <c r="H34" s="11"/>
      <c r="I34" s="10"/>
      <c r="J34" s="10"/>
      <c r="K34" s="10"/>
      <c r="L34" s="11">
        <v>1052</v>
      </c>
      <c r="M34" s="168"/>
      <c r="N34" s="26"/>
      <c r="O34" s="51"/>
      <c r="P34" s="52"/>
    </row>
    <row r="35" spans="2:16" s="3" customFormat="1" ht="12.75" customHeight="1" x14ac:dyDescent="0.3">
      <c r="B35" s="184"/>
      <c r="C35" s="94"/>
      <c r="D35" s="9"/>
      <c r="E35" s="9">
        <v>6011118</v>
      </c>
      <c r="F35" s="11">
        <v>1137.57</v>
      </c>
      <c r="G35" s="11"/>
      <c r="H35" s="11"/>
      <c r="I35" s="10"/>
      <c r="J35" s="10"/>
      <c r="K35" s="10"/>
      <c r="L35" s="11">
        <v>1137.57</v>
      </c>
      <c r="M35" s="168"/>
      <c r="N35" s="26"/>
      <c r="O35" s="51"/>
      <c r="P35" s="52"/>
    </row>
    <row r="36" spans="2:16" s="3" customFormat="1" ht="12.75" customHeight="1" x14ac:dyDescent="0.3">
      <c r="B36" s="184"/>
      <c r="C36" s="94"/>
      <c r="D36" s="9"/>
      <c r="E36" s="9">
        <v>6011131</v>
      </c>
      <c r="F36" s="11">
        <v>800.68</v>
      </c>
      <c r="G36" s="11"/>
      <c r="H36" s="11"/>
      <c r="I36" s="10"/>
      <c r="J36" s="10"/>
      <c r="K36" s="10"/>
      <c r="L36" s="11">
        <v>800.68</v>
      </c>
      <c r="M36" s="168"/>
      <c r="N36" s="26"/>
      <c r="O36" s="51"/>
      <c r="P36" s="52"/>
    </row>
    <row r="37" spans="2:16" s="3" customFormat="1" ht="12.75" customHeight="1" x14ac:dyDescent="0.3">
      <c r="B37" s="184"/>
      <c r="C37" s="94"/>
      <c r="D37" s="9"/>
      <c r="E37" s="9">
        <v>6011132</v>
      </c>
      <c r="F37" s="11">
        <v>895.76</v>
      </c>
      <c r="G37" s="11"/>
      <c r="H37" s="11"/>
      <c r="I37" s="10"/>
      <c r="J37" s="10"/>
      <c r="K37" s="10"/>
      <c r="L37" s="11">
        <v>895.76</v>
      </c>
      <c r="M37" s="168"/>
      <c r="N37" s="26"/>
      <c r="O37" s="51"/>
      <c r="P37" s="52"/>
    </row>
    <row r="38" spans="2:16" s="3" customFormat="1" ht="12.75" customHeight="1" x14ac:dyDescent="0.3">
      <c r="B38" s="184"/>
      <c r="C38" s="94"/>
      <c r="D38" s="9"/>
      <c r="E38" s="9">
        <v>6011133</v>
      </c>
      <c r="F38" s="11">
        <v>1634.41</v>
      </c>
      <c r="G38" s="11"/>
      <c r="H38" s="11"/>
      <c r="I38" s="10"/>
      <c r="J38" s="10"/>
      <c r="K38" s="10"/>
      <c r="L38" s="11">
        <v>1634.41</v>
      </c>
      <c r="M38" s="168"/>
      <c r="N38" s="26"/>
      <c r="O38" s="51"/>
      <c r="P38" s="52"/>
    </row>
    <row r="39" spans="2:16" s="3" customFormat="1" ht="12.75" customHeight="1" x14ac:dyDescent="0.3">
      <c r="B39" s="184"/>
      <c r="C39" s="94"/>
      <c r="D39" s="9"/>
      <c r="E39" s="9">
        <v>6011134</v>
      </c>
      <c r="F39" s="11">
        <v>562.05999999999995</v>
      </c>
      <c r="G39" s="11"/>
      <c r="H39" s="11"/>
      <c r="I39" s="10"/>
      <c r="J39" s="10"/>
      <c r="K39" s="10"/>
      <c r="L39" s="11">
        <v>562.05999999999995</v>
      </c>
      <c r="M39" s="168"/>
      <c r="N39" s="26"/>
      <c r="O39" s="51"/>
      <c r="P39" s="52"/>
    </row>
    <row r="40" spans="2:16" s="3" customFormat="1" ht="12.75" customHeight="1" x14ac:dyDescent="0.3">
      <c r="B40" s="184"/>
      <c r="C40" s="94"/>
      <c r="D40" s="9"/>
      <c r="E40" s="9">
        <v>6011136</v>
      </c>
      <c r="F40" s="11">
        <v>1241.57</v>
      </c>
      <c r="G40" s="11"/>
      <c r="H40" s="11"/>
      <c r="I40" s="10"/>
      <c r="J40" s="10"/>
      <c r="K40" s="10"/>
      <c r="L40" s="11">
        <v>1241.57</v>
      </c>
      <c r="M40" s="168"/>
      <c r="N40" s="26"/>
      <c r="O40" s="51"/>
      <c r="P40" s="52"/>
    </row>
    <row r="41" spans="2:16" s="3" customFormat="1" ht="12.75" customHeight="1" x14ac:dyDescent="0.3">
      <c r="B41" s="184"/>
      <c r="C41" s="94"/>
      <c r="D41" s="9"/>
      <c r="E41" s="9">
        <v>6011137</v>
      </c>
      <c r="F41" s="11">
        <v>1245.2</v>
      </c>
      <c r="G41" s="11"/>
      <c r="H41" s="11"/>
      <c r="I41" s="10"/>
      <c r="J41" s="10"/>
      <c r="K41" s="10"/>
      <c r="L41" s="11">
        <v>1245.2</v>
      </c>
      <c r="M41" s="168"/>
      <c r="N41" s="26"/>
      <c r="O41" s="51"/>
      <c r="P41" s="52"/>
    </row>
    <row r="42" spans="2:16" s="3" customFormat="1" ht="12.75" customHeight="1" x14ac:dyDescent="0.3">
      <c r="B42" s="184"/>
      <c r="C42" s="94"/>
      <c r="D42" s="9"/>
      <c r="E42" s="9">
        <v>60111420</v>
      </c>
      <c r="F42" s="11">
        <v>13330.8</v>
      </c>
      <c r="G42" s="11"/>
      <c r="H42" s="11"/>
      <c r="I42" s="10"/>
      <c r="J42" s="10"/>
      <c r="K42" s="10"/>
      <c r="L42" s="11">
        <v>13330.8</v>
      </c>
      <c r="M42" s="168"/>
      <c r="N42" s="26"/>
      <c r="O42" s="51"/>
      <c r="P42" s="52"/>
    </row>
    <row r="43" spans="2:16" s="3" customFormat="1" ht="12.75" customHeight="1" x14ac:dyDescent="0.3">
      <c r="B43" s="184"/>
      <c r="C43" s="94"/>
      <c r="D43" s="9"/>
      <c r="E43" s="9">
        <v>60111424</v>
      </c>
      <c r="F43" s="11">
        <v>2888.91</v>
      </c>
      <c r="G43" s="11"/>
      <c r="H43" s="11"/>
      <c r="I43" s="10"/>
      <c r="J43" s="10"/>
      <c r="K43" s="10"/>
      <c r="L43" s="11">
        <v>2888.91</v>
      </c>
      <c r="M43" s="168"/>
      <c r="N43" s="26"/>
      <c r="O43" s="51"/>
      <c r="P43" s="52"/>
    </row>
    <row r="44" spans="2:16" s="3" customFormat="1" ht="12.75" customHeight="1" x14ac:dyDescent="0.3">
      <c r="B44" s="184"/>
      <c r="C44" s="94"/>
      <c r="D44" s="9"/>
      <c r="E44" s="9">
        <v>60111425</v>
      </c>
      <c r="F44" s="11">
        <v>2042</v>
      </c>
      <c r="G44" s="11"/>
      <c r="H44" s="11"/>
      <c r="I44" s="10"/>
      <c r="J44" s="10"/>
      <c r="K44" s="10"/>
      <c r="L44" s="11">
        <v>2042</v>
      </c>
      <c r="M44" s="168"/>
      <c r="N44" s="26"/>
      <c r="O44" s="51"/>
      <c r="P44" s="52"/>
    </row>
    <row r="45" spans="2:16" s="3" customFormat="1" ht="12.75" customHeight="1" x14ac:dyDescent="0.3">
      <c r="B45" s="184"/>
      <c r="C45" s="94"/>
      <c r="D45" s="9"/>
      <c r="E45" s="9">
        <v>60111426</v>
      </c>
      <c r="F45" s="11">
        <v>10131</v>
      </c>
      <c r="G45" s="11"/>
      <c r="H45" s="11"/>
      <c r="I45" s="10"/>
      <c r="J45" s="10"/>
      <c r="K45" s="10"/>
      <c r="L45" s="11">
        <v>10131</v>
      </c>
      <c r="M45" s="168"/>
      <c r="N45" s="26"/>
      <c r="O45" s="51"/>
      <c r="P45" s="52"/>
    </row>
    <row r="46" spans="2:16" s="3" customFormat="1" ht="12.75" customHeight="1" x14ac:dyDescent="0.3">
      <c r="B46" s="184"/>
      <c r="C46" s="94"/>
      <c r="D46" s="9"/>
      <c r="E46" s="9">
        <v>60111427</v>
      </c>
      <c r="F46" s="11">
        <v>4640.13</v>
      </c>
      <c r="G46" s="11"/>
      <c r="H46" s="11"/>
      <c r="I46" s="10"/>
      <c r="J46" s="10"/>
      <c r="K46" s="10"/>
      <c r="L46" s="11">
        <v>4640.13</v>
      </c>
      <c r="M46" s="168"/>
      <c r="N46" s="26"/>
      <c r="O46" s="51"/>
      <c r="P46" s="52"/>
    </row>
    <row r="47" spans="2:16" s="3" customFormat="1" ht="12.75" customHeight="1" x14ac:dyDescent="0.3">
      <c r="B47" s="184"/>
      <c r="C47" s="94"/>
      <c r="D47" s="9"/>
      <c r="E47" s="9">
        <v>6011144</v>
      </c>
      <c r="F47" s="11">
        <v>2352.65</v>
      </c>
      <c r="G47" s="11"/>
      <c r="H47" s="11"/>
      <c r="I47" s="10"/>
      <c r="J47" s="10"/>
      <c r="K47" s="10"/>
      <c r="L47" s="11">
        <v>2352.65</v>
      </c>
      <c r="M47" s="168"/>
      <c r="N47" s="26"/>
      <c r="O47" s="51"/>
      <c r="P47" s="52"/>
    </row>
    <row r="48" spans="2:16" s="3" customFormat="1" ht="12.75" customHeight="1" x14ac:dyDescent="0.3">
      <c r="B48" s="184"/>
      <c r="C48" s="94"/>
      <c r="D48" s="9"/>
      <c r="E48" s="9">
        <v>601114500</v>
      </c>
      <c r="F48" s="11">
        <v>715.2</v>
      </c>
      <c r="G48" s="11"/>
      <c r="H48" s="11"/>
      <c r="I48" s="10"/>
      <c r="J48" s="10"/>
      <c r="K48" s="10"/>
      <c r="L48" s="11">
        <v>715.2</v>
      </c>
      <c r="M48" s="168"/>
      <c r="N48" s="26"/>
      <c r="O48" s="51"/>
      <c r="P48" s="52"/>
    </row>
    <row r="49" spans="2:16" s="3" customFormat="1" ht="12.75" customHeight="1" x14ac:dyDescent="0.3">
      <c r="B49" s="184"/>
      <c r="C49" s="94"/>
      <c r="D49" s="9"/>
      <c r="E49" s="9">
        <v>601114501</v>
      </c>
      <c r="F49" s="11">
        <v>12449.76</v>
      </c>
      <c r="G49" s="11"/>
      <c r="H49" s="11"/>
      <c r="I49" s="10"/>
      <c r="J49" s="10"/>
      <c r="K49" s="10"/>
      <c r="L49" s="11">
        <v>12449.76</v>
      </c>
      <c r="M49" s="168"/>
      <c r="N49" s="26"/>
      <c r="O49" s="51"/>
      <c r="P49" s="52"/>
    </row>
    <row r="50" spans="2:16" s="3" customFormat="1" ht="12.75" customHeight="1" x14ac:dyDescent="0.3">
      <c r="B50" s="184"/>
      <c r="C50" s="94"/>
      <c r="D50" s="9"/>
      <c r="E50" s="9">
        <v>601114504</v>
      </c>
      <c r="F50" s="11">
        <v>1290.1199999999999</v>
      </c>
      <c r="G50" s="11"/>
      <c r="H50" s="11"/>
      <c r="I50" s="10"/>
      <c r="J50" s="10"/>
      <c r="K50" s="10"/>
      <c r="L50" s="11">
        <v>1290.1199999999999</v>
      </c>
      <c r="M50" s="168"/>
      <c r="N50" s="26"/>
      <c r="O50" s="51"/>
      <c r="P50" s="52"/>
    </row>
    <row r="51" spans="2:16" s="3" customFormat="1" ht="12.75" customHeight="1" x14ac:dyDescent="0.3">
      <c r="B51" s="184"/>
      <c r="C51" s="94"/>
      <c r="D51" s="9"/>
      <c r="E51" s="9">
        <v>601114505</v>
      </c>
      <c r="F51" s="11">
        <v>2976.26</v>
      </c>
      <c r="G51" s="11"/>
      <c r="H51" s="11"/>
      <c r="I51" s="10"/>
      <c r="J51" s="10"/>
      <c r="K51" s="10"/>
      <c r="L51" s="11">
        <v>2976.26</v>
      </c>
      <c r="M51" s="168"/>
      <c r="N51" s="26"/>
      <c r="O51" s="51"/>
      <c r="P51" s="52"/>
    </row>
    <row r="52" spans="2:16" s="3" customFormat="1" ht="12.75" customHeight="1" x14ac:dyDescent="0.3">
      <c r="B52" s="184"/>
      <c r="C52" s="94"/>
      <c r="D52" s="9"/>
      <c r="E52" s="9">
        <v>601114506</v>
      </c>
      <c r="F52" s="11">
        <v>1597.68</v>
      </c>
      <c r="G52" s="11"/>
      <c r="H52" s="11"/>
      <c r="I52" s="10"/>
      <c r="J52" s="10"/>
      <c r="K52" s="10"/>
      <c r="L52" s="11">
        <v>1597.68</v>
      </c>
      <c r="M52" s="168"/>
      <c r="N52" s="26"/>
      <c r="O52" s="51"/>
      <c r="P52" s="52"/>
    </row>
    <row r="53" spans="2:16" s="3" customFormat="1" ht="12.75" customHeight="1" x14ac:dyDescent="0.3">
      <c r="B53" s="184"/>
      <c r="C53" s="94"/>
      <c r="D53" s="9"/>
      <c r="E53" s="9">
        <v>601114507</v>
      </c>
      <c r="F53" s="11">
        <v>3625.08</v>
      </c>
      <c r="G53" s="11"/>
      <c r="H53" s="11"/>
      <c r="I53" s="10"/>
      <c r="J53" s="10"/>
      <c r="K53" s="10"/>
      <c r="L53" s="11">
        <v>3625.08</v>
      </c>
      <c r="M53" s="168"/>
      <c r="N53" s="26"/>
      <c r="O53" s="51"/>
      <c r="P53" s="52"/>
    </row>
    <row r="54" spans="2:16" s="3" customFormat="1" ht="12.75" customHeight="1" x14ac:dyDescent="0.3">
      <c r="B54" s="184"/>
      <c r="C54" s="94"/>
      <c r="D54" s="9"/>
      <c r="E54" s="9">
        <v>601114509</v>
      </c>
      <c r="F54" s="11">
        <v>3013.08</v>
      </c>
      <c r="G54" s="11"/>
      <c r="H54" s="11"/>
      <c r="I54" s="10"/>
      <c r="J54" s="10"/>
      <c r="K54" s="10"/>
      <c r="L54" s="11">
        <v>3013.08</v>
      </c>
      <c r="M54" s="168"/>
      <c r="N54" s="26"/>
      <c r="O54" s="51"/>
      <c r="P54" s="52"/>
    </row>
    <row r="55" spans="2:16" s="3" customFormat="1" ht="12.75" customHeight="1" x14ac:dyDescent="0.3">
      <c r="B55" s="184"/>
      <c r="C55" s="94"/>
      <c r="D55" s="9"/>
      <c r="E55" s="9">
        <v>601114510</v>
      </c>
      <c r="F55" s="11">
        <v>9915.34</v>
      </c>
      <c r="G55" s="11"/>
      <c r="H55" s="11"/>
      <c r="I55" s="10"/>
      <c r="J55" s="10"/>
      <c r="K55" s="10"/>
      <c r="L55" s="11">
        <v>9915.34</v>
      </c>
      <c r="M55" s="168"/>
      <c r="N55" s="26"/>
      <c r="O55" s="51"/>
      <c r="P55" s="52"/>
    </row>
    <row r="56" spans="2:16" s="3" customFormat="1" ht="12.75" customHeight="1" x14ac:dyDescent="0.3">
      <c r="B56" s="184"/>
      <c r="C56" s="94"/>
      <c r="D56" s="9"/>
      <c r="E56" s="9">
        <v>601114511</v>
      </c>
      <c r="F56" s="11">
        <v>429.03</v>
      </c>
      <c r="G56" s="11"/>
      <c r="H56" s="11"/>
      <c r="I56" s="10"/>
      <c r="J56" s="10"/>
      <c r="K56" s="10"/>
      <c r="L56" s="11">
        <v>429.03</v>
      </c>
      <c r="M56" s="168"/>
      <c r="N56" s="26"/>
      <c r="O56" s="51"/>
      <c r="P56" s="52"/>
    </row>
    <row r="57" spans="2:16" s="3" customFormat="1" ht="12.75" customHeight="1" x14ac:dyDescent="0.3">
      <c r="B57" s="184"/>
      <c r="C57" s="94"/>
      <c r="D57" s="9"/>
      <c r="E57" s="9">
        <v>601114512</v>
      </c>
      <c r="F57" s="11">
        <v>141.44</v>
      </c>
      <c r="G57" s="11"/>
      <c r="H57" s="11"/>
      <c r="I57" s="10"/>
      <c r="J57" s="10"/>
      <c r="K57" s="10"/>
      <c r="L57" s="11">
        <v>141.44</v>
      </c>
      <c r="M57" s="168"/>
      <c r="N57" s="26"/>
      <c r="O57" s="51"/>
      <c r="P57" s="52"/>
    </row>
    <row r="58" spans="2:16" s="3" customFormat="1" ht="12.75" customHeight="1" x14ac:dyDescent="0.3">
      <c r="B58" s="184"/>
      <c r="C58" s="94"/>
      <c r="D58" s="9"/>
      <c r="E58" s="9">
        <v>6011145120</v>
      </c>
      <c r="F58" s="11">
        <v>108.72</v>
      </c>
      <c r="G58" s="11"/>
      <c r="H58" s="11"/>
      <c r="I58" s="10"/>
      <c r="J58" s="10"/>
      <c r="K58" s="10"/>
      <c r="L58" s="11">
        <v>108.72</v>
      </c>
      <c r="M58" s="168"/>
      <c r="N58" s="26"/>
      <c r="O58" s="51"/>
      <c r="P58" s="52"/>
    </row>
    <row r="59" spans="2:16" s="3" customFormat="1" ht="12.75" customHeight="1" x14ac:dyDescent="0.3">
      <c r="B59" s="184"/>
      <c r="C59" s="94"/>
      <c r="D59" s="9"/>
      <c r="E59" s="9">
        <v>601114514</v>
      </c>
      <c r="F59" s="11">
        <v>861.57</v>
      </c>
      <c r="G59" s="11"/>
      <c r="H59" s="11"/>
      <c r="I59" s="10"/>
      <c r="J59" s="10"/>
      <c r="K59" s="10"/>
      <c r="L59" s="11">
        <v>861.57</v>
      </c>
      <c r="M59" s="168"/>
      <c r="N59" s="26"/>
      <c r="O59" s="51"/>
      <c r="P59" s="52"/>
    </row>
    <row r="60" spans="2:16" s="3" customFormat="1" ht="12.75" customHeight="1" x14ac:dyDescent="0.3">
      <c r="B60" s="184"/>
      <c r="C60" s="94"/>
      <c r="D60" s="9"/>
      <c r="E60" s="9">
        <v>601114515</v>
      </c>
      <c r="F60" s="11">
        <v>7936.68</v>
      </c>
      <c r="G60" s="11"/>
      <c r="H60" s="11"/>
      <c r="I60" s="10"/>
      <c r="J60" s="10"/>
      <c r="K60" s="10"/>
      <c r="L60" s="11">
        <v>7936.68</v>
      </c>
      <c r="M60" s="168"/>
      <c r="N60" s="26"/>
      <c r="O60" s="51"/>
      <c r="P60" s="52"/>
    </row>
    <row r="61" spans="2:16" s="3" customFormat="1" ht="12.75" customHeight="1" x14ac:dyDescent="0.3">
      <c r="B61" s="184"/>
      <c r="C61" s="94"/>
      <c r="D61" s="9"/>
      <c r="E61" s="9">
        <v>601114518</v>
      </c>
      <c r="F61" s="11">
        <v>8334.4599999999991</v>
      </c>
      <c r="G61" s="11"/>
      <c r="H61" s="11"/>
      <c r="I61" s="10"/>
      <c r="J61" s="10"/>
      <c r="K61" s="10"/>
      <c r="L61" s="11">
        <v>8334.4599999999991</v>
      </c>
      <c r="M61" s="168"/>
      <c r="N61" s="26"/>
      <c r="O61" s="51"/>
      <c r="P61" s="52"/>
    </row>
    <row r="62" spans="2:16" s="3" customFormat="1" ht="12.75" customHeight="1" x14ac:dyDescent="0.3">
      <c r="B62" s="184"/>
      <c r="C62" s="94"/>
      <c r="D62" s="9"/>
      <c r="E62" s="9">
        <v>601114519</v>
      </c>
      <c r="F62" s="11">
        <v>26827.23</v>
      </c>
      <c r="G62" s="11"/>
      <c r="H62" s="11"/>
      <c r="I62" s="10"/>
      <c r="J62" s="10"/>
      <c r="K62" s="10"/>
      <c r="L62" s="11">
        <v>26827.23</v>
      </c>
      <c r="M62" s="168"/>
      <c r="N62" s="26"/>
      <c r="O62" s="51"/>
      <c r="P62" s="52"/>
    </row>
    <row r="63" spans="2:16" s="3" customFormat="1" ht="12.75" customHeight="1" x14ac:dyDescent="0.3">
      <c r="B63" s="184"/>
      <c r="C63" s="94"/>
      <c r="D63" s="9"/>
      <c r="E63" s="9">
        <v>601114520</v>
      </c>
      <c r="F63" s="11">
        <v>17153.64</v>
      </c>
      <c r="G63" s="11"/>
      <c r="H63" s="11"/>
      <c r="I63" s="10"/>
      <c r="J63" s="10"/>
      <c r="K63" s="10"/>
      <c r="L63" s="11">
        <v>17153.64</v>
      </c>
      <c r="M63" s="168"/>
      <c r="N63" s="26"/>
      <c r="O63" s="51"/>
      <c r="P63" s="52"/>
    </row>
    <row r="64" spans="2:16" s="3" customFormat="1" ht="12.75" customHeight="1" x14ac:dyDescent="0.3">
      <c r="B64" s="184"/>
      <c r="C64" s="94"/>
      <c r="D64" s="9"/>
      <c r="E64" s="9">
        <v>601114521</v>
      </c>
      <c r="F64" s="11">
        <v>143.28</v>
      </c>
      <c r="G64" s="11"/>
      <c r="H64" s="11"/>
      <c r="I64" s="10"/>
      <c r="J64" s="10"/>
      <c r="K64" s="10"/>
      <c r="L64" s="11">
        <v>143.28</v>
      </c>
      <c r="M64" s="168"/>
      <c r="N64" s="26"/>
      <c r="O64" s="51"/>
      <c r="P64" s="52"/>
    </row>
    <row r="65" spans="2:16" s="3" customFormat="1" ht="12.75" customHeight="1" x14ac:dyDescent="0.3">
      <c r="B65" s="184"/>
      <c r="C65" s="94"/>
      <c r="D65" s="9"/>
      <c r="E65" s="9">
        <v>601114522</v>
      </c>
      <c r="F65" s="11">
        <v>717.77</v>
      </c>
      <c r="G65" s="11"/>
      <c r="H65" s="11"/>
      <c r="I65" s="10"/>
      <c r="J65" s="10"/>
      <c r="K65" s="10"/>
      <c r="L65" s="11">
        <v>717.77</v>
      </c>
      <c r="M65" s="168"/>
      <c r="N65" s="26"/>
      <c r="O65" s="51"/>
      <c r="P65" s="52"/>
    </row>
    <row r="66" spans="2:16" s="3" customFormat="1" ht="12.75" customHeight="1" x14ac:dyDescent="0.3">
      <c r="B66" s="184"/>
      <c r="C66" s="94"/>
      <c r="D66" s="9"/>
      <c r="E66" s="9">
        <v>601114523</v>
      </c>
      <c r="F66" s="11">
        <v>72.84</v>
      </c>
      <c r="G66" s="11"/>
      <c r="H66" s="11"/>
      <c r="I66" s="10"/>
      <c r="J66" s="10"/>
      <c r="K66" s="10"/>
      <c r="L66" s="11">
        <v>72.84</v>
      </c>
      <c r="M66" s="168"/>
      <c r="N66" s="26"/>
      <c r="O66" s="51"/>
      <c r="P66" s="52"/>
    </row>
    <row r="67" spans="2:16" s="3" customFormat="1" ht="12.75" customHeight="1" x14ac:dyDescent="0.3">
      <c r="B67" s="184"/>
      <c r="C67" s="94"/>
      <c r="D67" s="9"/>
      <c r="E67" s="9">
        <v>601114524</v>
      </c>
      <c r="F67" s="11">
        <v>64.08</v>
      </c>
      <c r="G67" s="11"/>
      <c r="H67" s="11"/>
      <c r="I67" s="10"/>
      <c r="J67" s="10"/>
      <c r="K67" s="10"/>
      <c r="L67" s="11">
        <v>64.08</v>
      </c>
      <c r="M67" s="168"/>
      <c r="N67" s="26"/>
      <c r="O67" s="51"/>
      <c r="P67" s="52"/>
    </row>
    <row r="68" spans="2:16" s="3" customFormat="1" ht="12.75" customHeight="1" x14ac:dyDescent="0.3">
      <c r="B68" s="184"/>
      <c r="C68" s="94"/>
      <c r="D68" s="9"/>
      <c r="E68" s="9">
        <v>601114525</v>
      </c>
      <c r="F68" s="11">
        <v>189.8</v>
      </c>
      <c r="G68" s="11"/>
      <c r="H68" s="11"/>
      <c r="I68" s="10"/>
      <c r="J68" s="10"/>
      <c r="K68" s="10"/>
      <c r="L68" s="11">
        <v>189.8</v>
      </c>
      <c r="M68" s="168"/>
      <c r="N68" s="26"/>
      <c r="O68" s="51"/>
      <c r="P68" s="52"/>
    </row>
    <row r="69" spans="2:16" s="3" customFormat="1" ht="12.75" customHeight="1" x14ac:dyDescent="0.3">
      <c r="B69" s="184"/>
      <c r="C69" s="94"/>
      <c r="D69" s="9"/>
      <c r="E69" s="9">
        <v>601114526</v>
      </c>
      <c r="F69" s="11">
        <v>202.04</v>
      </c>
      <c r="G69" s="11"/>
      <c r="H69" s="11"/>
      <c r="I69" s="10"/>
      <c r="J69" s="10"/>
      <c r="K69" s="10"/>
      <c r="L69" s="11">
        <v>202.04</v>
      </c>
      <c r="M69" s="168"/>
      <c r="N69" s="26"/>
      <c r="O69" s="51"/>
      <c r="P69" s="52"/>
    </row>
    <row r="70" spans="2:16" s="3" customFormat="1" ht="12.75" customHeight="1" x14ac:dyDescent="0.3">
      <c r="B70" s="184"/>
      <c r="C70" s="94"/>
      <c r="D70" s="9"/>
      <c r="E70" s="9">
        <v>601208120</v>
      </c>
      <c r="F70" s="11">
        <v>229.32</v>
      </c>
      <c r="G70" s="11"/>
      <c r="H70" s="11"/>
      <c r="I70" s="10"/>
      <c r="J70" s="10"/>
      <c r="K70" s="10"/>
      <c r="L70" s="11">
        <v>229.32</v>
      </c>
      <c r="M70" s="168"/>
      <c r="N70" s="26"/>
      <c r="O70" s="51"/>
      <c r="P70" s="52"/>
    </row>
    <row r="71" spans="2:16" s="3" customFormat="1" ht="12.75" customHeight="1" x14ac:dyDescent="0.3">
      <c r="B71" s="184"/>
      <c r="C71" s="94"/>
      <c r="D71" s="9"/>
      <c r="E71" s="9">
        <v>60120814</v>
      </c>
      <c r="F71" s="11">
        <v>148.08000000000001</v>
      </c>
      <c r="G71" s="11"/>
      <c r="H71" s="11"/>
      <c r="I71" s="10"/>
      <c r="J71" s="10"/>
      <c r="K71" s="10"/>
      <c r="L71" s="11">
        <v>148.08000000000001</v>
      </c>
      <c r="M71" s="168"/>
      <c r="N71" s="26"/>
      <c r="O71" s="51"/>
      <c r="P71" s="52"/>
    </row>
    <row r="72" spans="2:16" s="3" customFormat="1" ht="12.75" customHeight="1" x14ac:dyDescent="0.3">
      <c r="B72" s="184"/>
      <c r="C72" s="94"/>
      <c r="D72" s="9"/>
      <c r="E72" s="9">
        <v>60120815</v>
      </c>
      <c r="F72" s="11">
        <v>53.69</v>
      </c>
      <c r="G72" s="11"/>
      <c r="H72" s="11"/>
      <c r="I72" s="10"/>
      <c r="J72" s="10"/>
      <c r="K72" s="10"/>
      <c r="L72" s="11">
        <v>53.69</v>
      </c>
      <c r="M72" s="168"/>
      <c r="N72" s="26"/>
      <c r="O72" s="51"/>
      <c r="P72" s="52"/>
    </row>
    <row r="73" spans="2:16" s="3" customFormat="1" ht="12.75" customHeight="1" x14ac:dyDescent="0.3">
      <c r="B73" s="184"/>
      <c r="C73" s="94"/>
      <c r="D73" s="9"/>
      <c r="E73" s="9">
        <v>6020100</v>
      </c>
      <c r="F73" s="11">
        <v>63157.99</v>
      </c>
      <c r="G73" s="11"/>
      <c r="H73" s="11"/>
      <c r="I73" s="10"/>
      <c r="J73" s="10"/>
      <c r="K73" s="10"/>
      <c r="L73" s="11">
        <v>63157.99</v>
      </c>
      <c r="M73" s="168"/>
      <c r="N73" s="26"/>
      <c r="O73" s="51"/>
      <c r="P73" s="52"/>
    </row>
    <row r="74" spans="2:16" s="3" customFormat="1" ht="12.75" customHeight="1" x14ac:dyDescent="0.3">
      <c r="B74" s="184"/>
      <c r="C74" s="94"/>
      <c r="D74" s="9"/>
      <c r="E74" s="9">
        <v>6020101</v>
      </c>
      <c r="F74" s="11">
        <v>1009.31</v>
      </c>
      <c r="G74" s="11"/>
      <c r="H74" s="11"/>
      <c r="I74" s="10"/>
      <c r="J74" s="10"/>
      <c r="K74" s="10"/>
      <c r="L74" s="11">
        <v>1009.31</v>
      </c>
      <c r="M74" s="168"/>
      <c r="N74" s="26"/>
      <c r="O74" s="51"/>
      <c r="P74" s="52"/>
    </row>
    <row r="75" spans="2:16" s="3" customFormat="1" ht="12.75" customHeight="1" x14ac:dyDescent="0.3">
      <c r="B75" s="184"/>
      <c r="C75" s="94"/>
      <c r="D75" s="9"/>
      <c r="E75" s="9">
        <v>6020102</v>
      </c>
      <c r="F75" s="11">
        <v>100.26</v>
      </c>
      <c r="G75" s="11"/>
      <c r="H75" s="11"/>
      <c r="I75" s="10"/>
      <c r="J75" s="10"/>
      <c r="K75" s="10"/>
      <c r="L75" s="11">
        <v>100.26</v>
      </c>
      <c r="M75" s="168"/>
      <c r="N75" s="26"/>
      <c r="O75" s="51"/>
      <c r="P75" s="52"/>
    </row>
    <row r="76" spans="2:16" s="3" customFormat="1" ht="12.75" customHeight="1" x14ac:dyDescent="0.3">
      <c r="B76" s="184"/>
      <c r="C76" s="94"/>
      <c r="D76" s="9"/>
      <c r="E76" s="9">
        <v>6020103</v>
      </c>
      <c r="F76" s="11">
        <v>3766.17</v>
      </c>
      <c r="G76" s="11"/>
      <c r="H76" s="11"/>
      <c r="I76" s="10"/>
      <c r="J76" s="10"/>
      <c r="K76" s="10"/>
      <c r="L76" s="11">
        <v>3766.17</v>
      </c>
      <c r="M76" s="168"/>
      <c r="N76" s="26"/>
      <c r="O76" s="51"/>
      <c r="P76" s="52"/>
    </row>
    <row r="77" spans="2:16" s="3" customFormat="1" ht="12.75" customHeight="1" x14ac:dyDescent="0.3">
      <c r="B77" s="184"/>
      <c r="C77" s="94"/>
      <c r="D77" s="9"/>
      <c r="E77" s="9">
        <v>6020104</v>
      </c>
      <c r="F77" s="11">
        <v>60.64</v>
      </c>
      <c r="G77" s="11"/>
      <c r="H77" s="11"/>
      <c r="I77" s="10"/>
      <c r="J77" s="10"/>
      <c r="K77" s="10"/>
      <c r="L77" s="11">
        <v>60.64</v>
      </c>
      <c r="M77" s="168"/>
      <c r="N77" s="26"/>
      <c r="O77" s="51"/>
      <c r="P77" s="52"/>
    </row>
    <row r="78" spans="2:16" s="3" customFormat="1" ht="12.75" customHeight="1" x14ac:dyDescent="0.3">
      <c r="B78" s="184"/>
      <c r="C78" s="94"/>
      <c r="D78" s="9"/>
      <c r="E78" s="9">
        <v>6020105</v>
      </c>
      <c r="F78" s="11">
        <v>6.01</v>
      </c>
      <c r="G78" s="11"/>
      <c r="H78" s="11"/>
      <c r="I78" s="10"/>
      <c r="J78" s="10"/>
      <c r="K78" s="10"/>
      <c r="L78" s="11">
        <v>6.01</v>
      </c>
      <c r="M78" s="168"/>
      <c r="N78" s="26"/>
      <c r="O78" s="51"/>
      <c r="P78" s="52"/>
    </row>
    <row r="79" spans="2:16" s="3" customFormat="1" ht="12.75" customHeight="1" x14ac:dyDescent="0.3">
      <c r="B79" s="184"/>
      <c r="C79" s="94"/>
      <c r="D79" s="9"/>
      <c r="E79" s="9">
        <v>60201052</v>
      </c>
      <c r="F79" s="11">
        <v>1888.91</v>
      </c>
      <c r="G79" s="11"/>
      <c r="H79" s="11"/>
      <c r="I79" s="10"/>
      <c r="J79" s="10"/>
      <c r="K79" s="10"/>
      <c r="L79" s="11">
        <v>1888.91</v>
      </c>
      <c r="M79" s="168"/>
      <c r="N79" s="26"/>
      <c r="O79" s="51"/>
      <c r="P79" s="52"/>
    </row>
    <row r="80" spans="2:16" s="3" customFormat="1" ht="12.75" customHeight="1" x14ac:dyDescent="0.3">
      <c r="B80" s="184"/>
      <c r="C80" s="94"/>
      <c r="D80" s="9"/>
      <c r="E80" s="9">
        <v>602010520</v>
      </c>
      <c r="F80" s="11">
        <v>30.4</v>
      </c>
      <c r="G80" s="11"/>
      <c r="H80" s="11"/>
      <c r="I80" s="10"/>
      <c r="J80" s="10"/>
      <c r="K80" s="10"/>
      <c r="L80" s="11">
        <v>30.4</v>
      </c>
      <c r="M80" s="168"/>
      <c r="N80" s="26"/>
      <c r="O80" s="51"/>
      <c r="P80" s="52"/>
    </row>
    <row r="81" spans="2:16" s="3" customFormat="1" ht="12.75" customHeight="1" x14ac:dyDescent="0.3">
      <c r="B81" s="184"/>
      <c r="C81" s="94"/>
      <c r="D81" s="9"/>
      <c r="E81" s="9">
        <v>602010521</v>
      </c>
      <c r="F81" s="11">
        <v>3.03</v>
      </c>
      <c r="G81" s="11"/>
      <c r="H81" s="11"/>
      <c r="I81" s="10"/>
      <c r="J81" s="10"/>
      <c r="K81" s="10"/>
      <c r="L81" s="11">
        <v>3.03</v>
      </c>
      <c r="M81" s="168"/>
      <c r="N81" s="26"/>
      <c r="O81" s="51"/>
      <c r="P81" s="52"/>
    </row>
    <row r="82" spans="2:16" s="3" customFormat="1" ht="12.75" customHeight="1" x14ac:dyDescent="0.3">
      <c r="B82" s="184"/>
      <c r="C82" s="94"/>
      <c r="D82" s="9"/>
      <c r="E82" s="9">
        <v>60201061</v>
      </c>
      <c r="F82" s="11">
        <v>573.62</v>
      </c>
      <c r="G82" s="11"/>
      <c r="H82" s="11"/>
      <c r="I82" s="10"/>
      <c r="J82" s="10"/>
      <c r="K82" s="10"/>
      <c r="L82" s="11">
        <v>573.62</v>
      </c>
      <c r="M82" s="168"/>
      <c r="N82" s="26"/>
      <c r="O82" s="51"/>
      <c r="P82" s="52"/>
    </row>
    <row r="83" spans="2:16" s="3" customFormat="1" ht="12.75" customHeight="1" x14ac:dyDescent="0.3">
      <c r="B83" s="184"/>
      <c r="C83" s="94"/>
      <c r="D83" s="9"/>
      <c r="E83" s="9">
        <v>60201062</v>
      </c>
      <c r="F83" s="11">
        <v>89797.32</v>
      </c>
      <c r="G83" s="11"/>
      <c r="H83" s="11"/>
      <c r="I83" s="10"/>
      <c r="J83" s="10"/>
      <c r="K83" s="10"/>
      <c r="L83" s="11">
        <v>89797.32</v>
      </c>
      <c r="M83" s="168"/>
      <c r="N83" s="26"/>
      <c r="O83" s="51"/>
      <c r="P83" s="52"/>
    </row>
    <row r="84" spans="2:16" s="3" customFormat="1" ht="12.75" customHeight="1" x14ac:dyDescent="0.3">
      <c r="B84" s="184"/>
      <c r="C84" s="94"/>
      <c r="D84" s="9"/>
      <c r="E84" s="9">
        <v>60201065</v>
      </c>
      <c r="F84" s="11">
        <v>267.76</v>
      </c>
      <c r="G84" s="11"/>
      <c r="H84" s="11"/>
      <c r="I84" s="10"/>
      <c r="J84" s="10"/>
      <c r="K84" s="10"/>
      <c r="L84" s="11">
        <v>267.76</v>
      </c>
      <c r="M84" s="168"/>
      <c r="N84" s="26"/>
      <c r="O84" s="51"/>
      <c r="P84" s="52"/>
    </row>
    <row r="85" spans="2:16" s="3" customFormat="1" ht="12.75" customHeight="1" x14ac:dyDescent="0.3">
      <c r="B85" s="184"/>
      <c r="C85" s="94"/>
      <c r="D85" s="9"/>
      <c r="E85" s="9">
        <v>6020107</v>
      </c>
      <c r="F85" s="11">
        <v>4546.28</v>
      </c>
      <c r="G85" s="11"/>
      <c r="H85" s="11"/>
      <c r="I85" s="10"/>
      <c r="J85" s="10"/>
      <c r="K85" s="10"/>
      <c r="L85" s="11">
        <v>4546.28</v>
      </c>
      <c r="M85" s="168"/>
      <c r="N85" s="26"/>
      <c r="O85" s="51"/>
      <c r="P85" s="52"/>
    </row>
    <row r="86" spans="2:16" s="3" customFormat="1" ht="12.75" customHeight="1" x14ac:dyDescent="0.3">
      <c r="B86" s="184"/>
      <c r="C86" s="94"/>
      <c r="D86" s="9"/>
      <c r="E86" s="9">
        <v>60201080</v>
      </c>
      <c r="F86" s="11">
        <v>417.76</v>
      </c>
      <c r="G86" s="11"/>
      <c r="H86" s="11"/>
      <c r="I86" s="10"/>
      <c r="J86" s="10"/>
      <c r="K86" s="10"/>
      <c r="L86" s="11">
        <v>417.76</v>
      </c>
      <c r="M86" s="168"/>
      <c r="N86" s="26"/>
      <c r="O86" s="51"/>
      <c r="P86" s="52"/>
    </row>
    <row r="87" spans="2:16" s="3" customFormat="1" ht="12.75" customHeight="1" x14ac:dyDescent="0.3">
      <c r="B87" s="184"/>
      <c r="C87" s="94"/>
      <c r="D87" s="9"/>
      <c r="E87" s="9">
        <v>60201090</v>
      </c>
      <c r="F87" s="11">
        <v>1737.35</v>
      </c>
      <c r="G87" s="11"/>
      <c r="H87" s="11"/>
      <c r="I87" s="10"/>
      <c r="J87" s="10"/>
      <c r="K87" s="10"/>
      <c r="L87" s="11">
        <v>1737.35</v>
      </c>
      <c r="M87" s="168"/>
      <c r="N87" s="26"/>
      <c r="O87" s="51"/>
      <c r="P87" s="52"/>
    </row>
    <row r="88" spans="2:16" s="3" customFormat="1" ht="12.75" customHeight="1" x14ac:dyDescent="0.3">
      <c r="B88" s="184"/>
      <c r="C88" s="94"/>
      <c r="D88" s="9"/>
      <c r="E88" s="9">
        <v>60201092</v>
      </c>
      <c r="F88" s="11">
        <v>364.18</v>
      </c>
      <c r="G88" s="11"/>
      <c r="H88" s="11"/>
      <c r="I88" s="10"/>
      <c r="J88" s="10"/>
      <c r="K88" s="10"/>
      <c r="L88" s="11">
        <v>364.18</v>
      </c>
      <c r="M88" s="168"/>
      <c r="N88" s="26"/>
      <c r="O88" s="51"/>
      <c r="P88" s="52"/>
    </row>
    <row r="89" spans="2:16" s="3" customFormat="1" ht="12.75" customHeight="1" x14ac:dyDescent="0.3">
      <c r="B89" s="184"/>
      <c r="C89" s="94"/>
      <c r="D89" s="9"/>
      <c r="E89" s="9">
        <v>6020110</v>
      </c>
      <c r="F89" s="11">
        <v>2553.19</v>
      </c>
      <c r="G89" s="11"/>
      <c r="H89" s="11"/>
      <c r="I89" s="10"/>
      <c r="J89" s="10"/>
      <c r="K89" s="10"/>
      <c r="L89" s="11">
        <v>2553.19</v>
      </c>
      <c r="M89" s="168"/>
      <c r="N89" s="26"/>
      <c r="O89" s="51"/>
      <c r="P89" s="52"/>
    </row>
    <row r="90" spans="2:16" s="3" customFormat="1" ht="12.75" customHeight="1" x14ac:dyDescent="0.3">
      <c r="B90" s="184"/>
      <c r="C90" s="94"/>
      <c r="D90" s="9"/>
      <c r="E90" s="9">
        <v>60201110</v>
      </c>
      <c r="F90" s="11">
        <v>672</v>
      </c>
      <c r="G90" s="11"/>
      <c r="H90" s="11"/>
      <c r="I90" s="10"/>
      <c r="J90" s="10"/>
      <c r="K90" s="10"/>
      <c r="L90" s="11">
        <v>672</v>
      </c>
      <c r="M90" s="168"/>
      <c r="N90" s="26"/>
      <c r="O90" s="51"/>
      <c r="P90" s="52"/>
    </row>
    <row r="91" spans="2:16" s="3" customFormat="1" ht="12.75" customHeight="1" x14ac:dyDescent="0.3">
      <c r="B91" s="184"/>
      <c r="C91" s="94"/>
      <c r="D91" s="9"/>
      <c r="E91" s="9">
        <v>60201111</v>
      </c>
      <c r="F91" s="11">
        <v>1058.3599999999999</v>
      </c>
      <c r="G91" s="11"/>
      <c r="H91" s="11"/>
      <c r="I91" s="10"/>
      <c r="J91" s="10"/>
      <c r="K91" s="10"/>
      <c r="L91" s="11">
        <v>1058.3599999999999</v>
      </c>
      <c r="M91" s="168"/>
      <c r="N91" s="26"/>
      <c r="O91" s="51"/>
      <c r="P91" s="52"/>
    </row>
    <row r="92" spans="2:16" s="3" customFormat="1" ht="12.75" customHeight="1" x14ac:dyDescent="0.3">
      <c r="B92" s="184"/>
      <c r="C92" s="94"/>
      <c r="D92" s="9"/>
      <c r="E92" s="9">
        <v>60201112</v>
      </c>
      <c r="F92" s="11">
        <v>27.86</v>
      </c>
      <c r="G92" s="11"/>
      <c r="H92" s="11"/>
      <c r="I92" s="10"/>
      <c r="J92" s="10"/>
      <c r="K92" s="10"/>
      <c r="L92" s="11">
        <v>27.86</v>
      </c>
      <c r="M92" s="168"/>
      <c r="N92" s="26"/>
      <c r="O92" s="51"/>
      <c r="P92" s="52"/>
    </row>
    <row r="93" spans="2:16" s="3" customFormat="1" ht="12.75" customHeight="1" x14ac:dyDescent="0.3">
      <c r="B93" s="184"/>
      <c r="C93" s="94"/>
      <c r="D93" s="9"/>
      <c r="E93" s="9">
        <v>60201113</v>
      </c>
      <c r="F93" s="11">
        <v>3000</v>
      </c>
      <c r="G93" s="11"/>
      <c r="H93" s="11"/>
      <c r="I93" s="10"/>
      <c r="J93" s="10"/>
      <c r="K93" s="10"/>
      <c r="L93" s="11">
        <v>3000</v>
      </c>
      <c r="M93" s="168"/>
      <c r="N93" s="26"/>
      <c r="O93" s="51"/>
      <c r="P93" s="52"/>
    </row>
    <row r="94" spans="2:16" s="3" customFormat="1" ht="12.75" customHeight="1" x14ac:dyDescent="0.3">
      <c r="B94" s="184"/>
      <c r="C94" s="94"/>
      <c r="D94" s="9"/>
      <c r="E94" s="9">
        <v>60201115</v>
      </c>
      <c r="F94" s="11">
        <v>200</v>
      </c>
      <c r="G94" s="11"/>
      <c r="H94" s="11"/>
      <c r="I94" s="10"/>
      <c r="J94" s="10"/>
      <c r="K94" s="10"/>
      <c r="L94" s="11">
        <v>200</v>
      </c>
      <c r="M94" s="168"/>
      <c r="N94" s="26"/>
      <c r="O94" s="51"/>
      <c r="P94" s="52"/>
    </row>
    <row r="95" spans="2:16" s="3" customFormat="1" ht="12.75" customHeight="1" x14ac:dyDescent="0.3">
      <c r="B95" s="184"/>
      <c r="C95" s="94"/>
      <c r="D95" s="9"/>
      <c r="E95" s="9">
        <v>60201130</v>
      </c>
      <c r="F95" s="11">
        <v>76.56</v>
      </c>
      <c r="G95" s="11"/>
      <c r="H95" s="11"/>
      <c r="I95" s="10"/>
      <c r="J95" s="10"/>
      <c r="K95" s="10"/>
      <c r="L95" s="11">
        <v>76.56</v>
      </c>
      <c r="M95" s="168"/>
      <c r="N95" s="26"/>
      <c r="O95" s="51"/>
      <c r="P95" s="52"/>
    </row>
    <row r="96" spans="2:16" s="3" customFormat="1" ht="12.75" customHeight="1" x14ac:dyDescent="0.3">
      <c r="B96" s="184"/>
      <c r="C96" s="94"/>
      <c r="D96" s="9"/>
      <c r="E96" s="9">
        <v>60201133</v>
      </c>
      <c r="F96" s="11">
        <v>136.6</v>
      </c>
      <c r="G96" s="11"/>
      <c r="H96" s="11"/>
      <c r="I96" s="10"/>
      <c r="J96" s="10"/>
      <c r="K96" s="10"/>
      <c r="L96" s="11">
        <v>136.6</v>
      </c>
      <c r="M96" s="168"/>
      <c r="N96" s="26"/>
      <c r="O96" s="51"/>
      <c r="P96" s="52"/>
    </row>
    <row r="97" spans="2:16" s="3" customFormat="1" ht="12.75" customHeight="1" x14ac:dyDescent="0.3">
      <c r="B97" s="184"/>
      <c r="C97" s="94"/>
      <c r="D97" s="9"/>
      <c r="E97" s="9">
        <v>60201140</v>
      </c>
      <c r="F97" s="11">
        <v>176.04</v>
      </c>
      <c r="G97" s="11"/>
      <c r="H97" s="11"/>
      <c r="I97" s="10"/>
      <c r="J97" s="10"/>
      <c r="K97" s="10"/>
      <c r="L97" s="11">
        <v>176.04</v>
      </c>
      <c r="M97" s="168"/>
      <c r="N97" s="26"/>
      <c r="O97" s="51"/>
      <c r="P97" s="52"/>
    </row>
    <row r="98" spans="2:16" s="3" customFormat="1" ht="12.75" customHeight="1" x14ac:dyDescent="0.3">
      <c r="B98" s="184"/>
      <c r="C98" s="94"/>
      <c r="D98" s="9"/>
      <c r="E98" s="9">
        <v>602011427</v>
      </c>
      <c r="F98" s="11">
        <v>769.98</v>
      </c>
      <c r="G98" s="11"/>
      <c r="H98" s="11"/>
      <c r="I98" s="10"/>
      <c r="J98" s="10"/>
      <c r="K98" s="10"/>
      <c r="L98" s="11">
        <v>769.98</v>
      </c>
      <c r="M98" s="168"/>
      <c r="N98" s="26"/>
      <c r="O98" s="51"/>
      <c r="P98" s="52"/>
    </row>
    <row r="99" spans="2:16" s="3" customFormat="1" ht="12.75" customHeight="1" x14ac:dyDescent="0.3">
      <c r="B99" s="184"/>
      <c r="C99" s="94"/>
      <c r="D99" s="9"/>
      <c r="E99" s="9">
        <v>602011501</v>
      </c>
      <c r="F99" s="11">
        <v>977.52</v>
      </c>
      <c r="G99" s="11"/>
      <c r="H99" s="11"/>
      <c r="I99" s="10"/>
      <c r="J99" s="10"/>
      <c r="K99" s="10"/>
      <c r="L99" s="11">
        <v>977.52</v>
      </c>
      <c r="M99" s="168"/>
      <c r="N99" s="26"/>
      <c r="O99" s="51"/>
      <c r="P99" s="52"/>
    </row>
    <row r="100" spans="2:16" s="3" customFormat="1" ht="12.75" customHeight="1" x14ac:dyDescent="0.3">
      <c r="B100" s="184"/>
      <c r="C100" s="94"/>
      <c r="D100" s="9"/>
      <c r="E100" s="9">
        <v>602011502</v>
      </c>
      <c r="F100" s="11">
        <v>89.76</v>
      </c>
      <c r="G100" s="11"/>
      <c r="H100" s="11"/>
      <c r="I100" s="10"/>
      <c r="J100" s="10"/>
      <c r="K100" s="10"/>
      <c r="L100" s="11">
        <v>89.76</v>
      </c>
      <c r="M100" s="168"/>
      <c r="N100" s="26"/>
      <c r="O100" s="51"/>
      <c r="P100" s="52"/>
    </row>
    <row r="101" spans="2:16" s="3" customFormat="1" ht="12.75" customHeight="1" x14ac:dyDescent="0.3">
      <c r="B101" s="184"/>
      <c r="C101" s="94"/>
      <c r="D101" s="9"/>
      <c r="E101" s="9">
        <v>602011507</v>
      </c>
      <c r="F101" s="11">
        <v>1673.4</v>
      </c>
      <c r="G101" s="11"/>
      <c r="H101" s="11"/>
      <c r="I101" s="10"/>
      <c r="J101" s="10"/>
      <c r="K101" s="10"/>
      <c r="L101" s="11">
        <v>1673.4</v>
      </c>
      <c r="M101" s="168"/>
      <c r="N101" s="26"/>
      <c r="O101" s="51"/>
      <c r="P101" s="52"/>
    </row>
    <row r="102" spans="2:16" s="3" customFormat="1" ht="12.75" customHeight="1" x14ac:dyDescent="0.3">
      <c r="B102" s="184"/>
      <c r="C102" s="94"/>
      <c r="D102" s="9"/>
      <c r="E102" s="9">
        <v>602011509</v>
      </c>
      <c r="F102" s="11">
        <v>1157.8800000000001</v>
      </c>
      <c r="G102" s="11"/>
      <c r="H102" s="11"/>
      <c r="I102" s="10"/>
      <c r="J102" s="10"/>
      <c r="K102" s="10"/>
      <c r="L102" s="11">
        <v>1157.8800000000001</v>
      </c>
      <c r="M102" s="168"/>
      <c r="N102" s="26"/>
      <c r="O102" s="51"/>
      <c r="P102" s="52"/>
    </row>
    <row r="103" spans="2:16" s="3" customFormat="1" ht="12.75" customHeight="1" x14ac:dyDescent="0.3">
      <c r="B103" s="184"/>
      <c r="C103" s="94"/>
      <c r="D103" s="9"/>
      <c r="E103" s="9">
        <v>602011518</v>
      </c>
      <c r="F103" s="11">
        <v>12125.16</v>
      </c>
      <c r="G103" s="11"/>
      <c r="H103" s="11"/>
      <c r="I103" s="10"/>
      <c r="J103" s="10"/>
      <c r="K103" s="10"/>
      <c r="L103" s="11">
        <v>12125.16</v>
      </c>
      <c r="M103" s="168"/>
      <c r="N103" s="26"/>
      <c r="O103" s="51"/>
      <c r="P103" s="52"/>
    </row>
    <row r="104" spans="2:16" s="3" customFormat="1" ht="12.75" customHeight="1" x14ac:dyDescent="0.3">
      <c r="B104" s="184"/>
      <c r="C104" s="94"/>
      <c r="D104" s="9"/>
      <c r="E104" s="9">
        <v>602011520</v>
      </c>
      <c r="F104" s="11">
        <v>5615.16</v>
      </c>
      <c r="G104" s="11"/>
      <c r="H104" s="11"/>
      <c r="I104" s="10"/>
      <c r="J104" s="10"/>
      <c r="K104" s="10"/>
      <c r="L104" s="11">
        <v>5615.16</v>
      </c>
      <c r="M104" s="168"/>
      <c r="N104" s="26"/>
      <c r="O104" s="51"/>
      <c r="P104" s="52"/>
    </row>
    <row r="105" spans="2:16" s="3" customFormat="1" ht="12.75" customHeight="1" x14ac:dyDescent="0.3">
      <c r="B105" s="184"/>
      <c r="C105" s="94"/>
      <c r="D105" s="9"/>
      <c r="E105" s="9">
        <v>602011522</v>
      </c>
      <c r="F105" s="11">
        <v>35.65</v>
      </c>
      <c r="G105" s="11"/>
      <c r="H105" s="11"/>
      <c r="I105" s="10"/>
      <c r="J105" s="10"/>
      <c r="K105" s="10"/>
      <c r="L105" s="11">
        <v>35.65</v>
      </c>
      <c r="M105" s="168"/>
      <c r="N105" s="26"/>
      <c r="O105" s="51"/>
      <c r="P105" s="52"/>
    </row>
    <row r="106" spans="2:16" s="3" customFormat="1" ht="12.75" customHeight="1" x14ac:dyDescent="0.3">
      <c r="B106" s="184"/>
      <c r="C106" s="94"/>
      <c r="D106" s="9"/>
      <c r="E106" s="9">
        <v>602011526</v>
      </c>
      <c r="F106" s="11">
        <v>37.76</v>
      </c>
      <c r="G106" s="11"/>
      <c r="H106" s="11"/>
      <c r="I106" s="10"/>
      <c r="J106" s="10"/>
      <c r="K106" s="10"/>
      <c r="L106" s="11">
        <v>37.76</v>
      </c>
      <c r="M106" s="168"/>
      <c r="N106" s="26"/>
      <c r="O106" s="51"/>
      <c r="P106" s="52"/>
    </row>
    <row r="107" spans="2:16" s="3" customFormat="1" ht="12.75" customHeight="1" x14ac:dyDescent="0.3">
      <c r="B107" s="184"/>
      <c r="C107" s="94"/>
      <c r="D107" s="9"/>
      <c r="E107" s="9">
        <v>60300100</v>
      </c>
      <c r="F107" s="11">
        <v>106931.33</v>
      </c>
      <c r="G107" s="11"/>
      <c r="H107" s="11"/>
      <c r="I107" s="10"/>
      <c r="J107" s="10"/>
      <c r="K107" s="10"/>
      <c r="L107" s="11">
        <v>106931.33</v>
      </c>
      <c r="M107" s="168"/>
      <c r="N107" s="26"/>
      <c r="O107" s="51"/>
      <c r="P107" s="52"/>
    </row>
    <row r="108" spans="2:16" s="3" customFormat="1" ht="12.75" customHeight="1" x14ac:dyDescent="0.3">
      <c r="B108" s="184"/>
      <c r="C108" s="94"/>
      <c r="D108" s="9"/>
      <c r="E108" s="9">
        <v>60300101</v>
      </c>
      <c r="F108" s="11">
        <v>1719.76</v>
      </c>
      <c r="G108" s="11"/>
      <c r="H108" s="11"/>
      <c r="I108" s="10"/>
      <c r="J108" s="10"/>
      <c r="K108" s="10"/>
      <c r="L108" s="11">
        <v>1719.76</v>
      </c>
      <c r="M108" s="168"/>
      <c r="N108" s="26"/>
      <c r="O108" s="51"/>
      <c r="P108" s="52"/>
    </row>
    <row r="109" spans="2:16" s="3" customFormat="1" ht="12.75" customHeight="1" x14ac:dyDescent="0.3">
      <c r="B109" s="184"/>
      <c r="C109" s="94"/>
      <c r="D109" s="9"/>
      <c r="E109" s="9">
        <v>60300102</v>
      </c>
      <c r="F109" s="11">
        <v>172.97</v>
      </c>
      <c r="G109" s="11"/>
      <c r="H109" s="11"/>
      <c r="I109" s="10"/>
      <c r="J109" s="10"/>
      <c r="K109" s="10"/>
      <c r="L109" s="11">
        <v>172.97</v>
      </c>
      <c r="M109" s="168"/>
      <c r="N109" s="26"/>
      <c r="O109" s="51"/>
      <c r="P109" s="52"/>
    </row>
    <row r="110" spans="2:16" s="3" customFormat="1" ht="12.75" customHeight="1" x14ac:dyDescent="0.3">
      <c r="B110" s="184"/>
      <c r="C110" s="94"/>
      <c r="D110" s="9"/>
      <c r="E110" s="9">
        <v>60300103</v>
      </c>
      <c r="F110" s="11">
        <v>4786.1099999999997</v>
      </c>
      <c r="G110" s="11"/>
      <c r="H110" s="11"/>
      <c r="I110" s="10"/>
      <c r="J110" s="10"/>
      <c r="K110" s="10"/>
      <c r="L110" s="11">
        <v>4786.1099999999997</v>
      </c>
      <c r="M110" s="168"/>
      <c r="N110" s="26"/>
      <c r="O110" s="51"/>
      <c r="P110" s="52"/>
    </row>
    <row r="111" spans="2:16" s="3" customFormat="1" ht="12.75" customHeight="1" x14ac:dyDescent="0.3">
      <c r="B111" s="184"/>
      <c r="C111" s="94"/>
      <c r="D111" s="9"/>
      <c r="E111" s="9">
        <v>60300104</v>
      </c>
      <c r="F111" s="11">
        <v>77.06</v>
      </c>
      <c r="G111" s="11"/>
      <c r="H111" s="11"/>
      <c r="I111" s="10"/>
      <c r="J111" s="10"/>
      <c r="K111" s="10"/>
      <c r="L111" s="11">
        <v>77.06</v>
      </c>
      <c r="M111" s="168"/>
      <c r="N111" s="26"/>
      <c r="O111" s="51"/>
      <c r="P111" s="52"/>
    </row>
    <row r="112" spans="2:16" s="3" customFormat="1" ht="12.75" customHeight="1" x14ac:dyDescent="0.3">
      <c r="B112" s="184"/>
      <c r="C112" s="94"/>
      <c r="D112" s="9"/>
      <c r="E112" s="9">
        <v>60300105</v>
      </c>
      <c r="F112" s="11">
        <v>7.67</v>
      </c>
      <c r="G112" s="11"/>
      <c r="H112" s="11"/>
      <c r="I112" s="10"/>
      <c r="J112" s="10"/>
      <c r="K112" s="10"/>
      <c r="L112" s="11">
        <v>7.67</v>
      </c>
      <c r="M112" s="168"/>
      <c r="N112" s="26"/>
      <c r="O112" s="51"/>
      <c r="P112" s="52"/>
    </row>
    <row r="113" spans="2:16" s="3" customFormat="1" ht="12.75" customHeight="1" x14ac:dyDescent="0.3">
      <c r="B113" s="184"/>
      <c r="C113" s="94"/>
      <c r="D113" s="9"/>
      <c r="E113" s="9">
        <v>603001052</v>
      </c>
      <c r="F113" s="11">
        <v>2966.53</v>
      </c>
      <c r="G113" s="11"/>
      <c r="H113" s="11"/>
      <c r="I113" s="10"/>
      <c r="J113" s="10"/>
      <c r="K113" s="10"/>
      <c r="L113" s="11">
        <v>2966.53</v>
      </c>
      <c r="M113" s="168"/>
      <c r="N113" s="26"/>
      <c r="O113" s="51"/>
      <c r="P113" s="52"/>
    </row>
    <row r="114" spans="2:16" s="3" customFormat="1" ht="12.75" customHeight="1" x14ac:dyDescent="0.3">
      <c r="B114" s="184"/>
      <c r="C114" s="94"/>
      <c r="D114" s="9"/>
      <c r="E114" s="9">
        <v>6030010520</v>
      </c>
      <c r="F114" s="11">
        <v>47.76</v>
      </c>
      <c r="G114" s="11"/>
      <c r="H114" s="11"/>
      <c r="I114" s="10"/>
      <c r="J114" s="10"/>
      <c r="K114" s="10"/>
      <c r="L114" s="11">
        <v>47.76</v>
      </c>
      <c r="M114" s="168"/>
      <c r="N114" s="26"/>
      <c r="O114" s="51"/>
      <c r="P114" s="52"/>
    </row>
    <row r="115" spans="2:16" s="3" customFormat="1" ht="12.75" customHeight="1" x14ac:dyDescent="0.3">
      <c r="B115" s="184"/>
      <c r="C115" s="94"/>
      <c r="D115" s="9"/>
      <c r="E115" s="9">
        <v>6030010521</v>
      </c>
      <c r="F115" s="11">
        <v>4.75</v>
      </c>
      <c r="G115" s="11"/>
      <c r="H115" s="11"/>
      <c r="I115" s="10"/>
      <c r="J115" s="10"/>
      <c r="K115" s="10"/>
      <c r="L115" s="11">
        <v>4.75</v>
      </c>
      <c r="M115" s="168"/>
      <c r="N115" s="26"/>
      <c r="O115" s="51"/>
      <c r="P115" s="52"/>
    </row>
    <row r="116" spans="2:16" s="3" customFormat="1" ht="12.75" customHeight="1" x14ac:dyDescent="0.3">
      <c r="B116" s="184"/>
      <c r="C116" s="94"/>
      <c r="D116" s="9"/>
      <c r="E116" s="9">
        <v>603001061</v>
      </c>
      <c r="F116" s="11">
        <v>77018.880000000005</v>
      </c>
      <c r="G116" s="11"/>
      <c r="H116" s="11"/>
      <c r="I116" s="10"/>
      <c r="J116" s="10"/>
      <c r="K116" s="10"/>
      <c r="L116" s="11">
        <v>77018.880000000005</v>
      </c>
      <c r="M116" s="168"/>
      <c r="N116" s="26"/>
      <c r="O116" s="51"/>
      <c r="P116" s="52"/>
    </row>
    <row r="117" spans="2:16" s="3" customFormat="1" ht="12.75" customHeight="1" x14ac:dyDescent="0.3">
      <c r="B117" s="184"/>
      <c r="C117" s="94"/>
      <c r="D117" s="9"/>
      <c r="E117" s="9">
        <v>603001062</v>
      </c>
      <c r="F117" s="11">
        <v>101.98</v>
      </c>
      <c r="G117" s="11"/>
      <c r="H117" s="11"/>
      <c r="I117" s="10"/>
      <c r="J117" s="10"/>
      <c r="K117" s="10"/>
      <c r="L117" s="11">
        <v>101.98</v>
      </c>
      <c r="M117" s="168"/>
      <c r="N117" s="26"/>
      <c r="O117" s="51"/>
      <c r="P117" s="52"/>
    </row>
    <row r="118" spans="2:16" s="3" customFormat="1" ht="12.75" customHeight="1" x14ac:dyDescent="0.3">
      <c r="B118" s="184"/>
      <c r="C118" s="94"/>
      <c r="D118" s="9"/>
      <c r="E118" s="9">
        <v>60300107</v>
      </c>
      <c r="F118" s="11">
        <v>2243.5100000000002</v>
      </c>
      <c r="G118" s="11"/>
      <c r="H118" s="11"/>
      <c r="I118" s="10"/>
      <c r="J118" s="10"/>
      <c r="K118" s="10"/>
      <c r="L118" s="11">
        <v>2243.5100000000002</v>
      </c>
      <c r="M118" s="168"/>
      <c r="N118" s="26"/>
      <c r="O118" s="51"/>
      <c r="P118" s="52"/>
    </row>
    <row r="119" spans="2:16" s="3" customFormat="1" ht="12.75" customHeight="1" x14ac:dyDescent="0.3">
      <c r="B119" s="184"/>
      <c r="C119" s="94"/>
      <c r="D119" s="9"/>
      <c r="E119" s="9">
        <v>603001080</v>
      </c>
      <c r="F119" s="11">
        <v>269.20999999999998</v>
      </c>
      <c r="G119" s="11"/>
      <c r="H119" s="11"/>
      <c r="I119" s="10"/>
      <c r="J119" s="10"/>
      <c r="K119" s="10"/>
      <c r="L119" s="11">
        <v>269.20999999999998</v>
      </c>
      <c r="M119" s="168"/>
      <c r="N119" s="26"/>
      <c r="O119" s="51"/>
      <c r="P119" s="52"/>
    </row>
    <row r="120" spans="2:16" s="3" customFormat="1" ht="12.75" customHeight="1" x14ac:dyDescent="0.3">
      <c r="B120" s="184"/>
      <c r="C120" s="94"/>
      <c r="D120" s="9"/>
      <c r="E120" s="9">
        <v>603001090</v>
      </c>
      <c r="F120" s="11">
        <v>2503.88</v>
      </c>
      <c r="G120" s="11"/>
      <c r="H120" s="11"/>
      <c r="I120" s="10"/>
      <c r="J120" s="10"/>
      <c r="K120" s="10"/>
      <c r="L120" s="11">
        <v>2503.88</v>
      </c>
      <c r="M120" s="168"/>
      <c r="N120" s="26"/>
      <c r="O120" s="51"/>
      <c r="P120" s="52"/>
    </row>
    <row r="121" spans="2:16" s="3" customFormat="1" ht="12.75" customHeight="1" x14ac:dyDescent="0.3">
      <c r="B121" s="184"/>
      <c r="C121" s="94"/>
      <c r="D121" s="9"/>
      <c r="E121" s="9">
        <v>603001092</v>
      </c>
      <c r="F121" s="11">
        <v>537.16</v>
      </c>
      <c r="G121" s="11"/>
      <c r="H121" s="11"/>
      <c r="I121" s="10"/>
      <c r="J121" s="10"/>
      <c r="K121" s="10"/>
      <c r="L121" s="11">
        <v>537.16</v>
      </c>
      <c r="M121" s="168"/>
      <c r="N121" s="26"/>
      <c r="O121" s="51"/>
      <c r="P121" s="52"/>
    </row>
    <row r="122" spans="2:16" s="3" customFormat="1" ht="12.75" customHeight="1" x14ac:dyDescent="0.3">
      <c r="B122" s="184"/>
      <c r="C122" s="94"/>
      <c r="D122" s="9"/>
      <c r="E122" s="9">
        <v>603001093</v>
      </c>
      <c r="F122" s="11">
        <v>627.67999999999995</v>
      </c>
      <c r="G122" s="11"/>
      <c r="H122" s="11"/>
      <c r="I122" s="10"/>
      <c r="J122" s="10"/>
      <c r="K122" s="10"/>
      <c r="L122" s="11">
        <v>627.67999999999995</v>
      </c>
      <c r="M122" s="168"/>
      <c r="N122" s="26"/>
      <c r="O122" s="51"/>
      <c r="P122" s="52"/>
    </row>
    <row r="123" spans="2:16" s="3" customFormat="1" ht="12.75" customHeight="1" x14ac:dyDescent="0.3">
      <c r="B123" s="184"/>
      <c r="C123" s="94"/>
      <c r="D123" s="9"/>
      <c r="E123" s="9">
        <v>60300110</v>
      </c>
      <c r="F123" s="11">
        <v>2759.45</v>
      </c>
      <c r="G123" s="11"/>
      <c r="H123" s="11"/>
      <c r="I123" s="10"/>
      <c r="J123" s="10"/>
      <c r="K123" s="10"/>
      <c r="L123" s="11">
        <v>2759.45</v>
      </c>
      <c r="M123" s="168"/>
      <c r="N123" s="26"/>
      <c r="O123" s="51"/>
      <c r="P123" s="52"/>
    </row>
    <row r="124" spans="2:16" s="3" customFormat="1" ht="12.75" customHeight="1" x14ac:dyDescent="0.3">
      <c r="B124" s="184"/>
      <c r="C124" s="94"/>
      <c r="D124" s="9"/>
      <c r="E124" s="9">
        <v>603001110</v>
      </c>
      <c r="F124" s="11">
        <v>144</v>
      </c>
      <c r="G124" s="11"/>
      <c r="H124" s="11"/>
      <c r="I124" s="10"/>
      <c r="J124" s="10"/>
      <c r="K124" s="10"/>
      <c r="L124" s="11">
        <v>144</v>
      </c>
      <c r="M124" s="168"/>
      <c r="N124" s="26"/>
      <c r="O124" s="51"/>
      <c r="P124" s="52"/>
    </row>
    <row r="125" spans="2:16" s="3" customFormat="1" ht="12.75" customHeight="1" x14ac:dyDescent="0.3">
      <c r="B125" s="184"/>
      <c r="C125" s="94"/>
      <c r="D125" s="9"/>
      <c r="E125" s="9">
        <v>603001111</v>
      </c>
      <c r="F125" s="11">
        <v>1058.3900000000001</v>
      </c>
      <c r="G125" s="11"/>
      <c r="H125" s="11"/>
      <c r="I125" s="10"/>
      <c r="J125" s="10"/>
      <c r="K125" s="10"/>
      <c r="L125" s="11">
        <v>1058.3900000000001</v>
      </c>
      <c r="M125" s="168"/>
      <c r="N125" s="26"/>
      <c r="O125" s="51"/>
      <c r="P125" s="52"/>
    </row>
    <row r="126" spans="2:16" s="3" customFormat="1" ht="12.75" customHeight="1" x14ac:dyDescent="0.3">
      <c r="B126" s="184"/>
      <c r="C126" s="94"/>
      <c r="D126" s="9"/>
      <c r="E126" s="9">
        <v>603001112</v>
      </c>
      <c r="F126" s="11">
        <v>200</v>
      </c>
      <c r="G126" s="11"/>
      <c r="H126" s="11"/>
      <c r="I126" s="10"/>
      <c r="J126" s="10"/>
      <c r="K126" s="10"/>
      <c r="L126" s="11">
        <v>200</v>
      </c>
      <c r="M126" s="168"/>
      <c r="N126" s="26"/>
      <c r="O126" s="51"/>
      <c r="P126" s="52"/>
    </row>
    <row r="127" spans="2:16" s="3" customFormat="1" ht="12.75" customHeight="1" x14ac:dyDescent="0.3">
      <c r="B127" s="184"/>
      <c r="C127" s="94"/>
      <c r="D127" s="9"/>
      <c r="E127" s="9">
        <v>603001113</v>
      </c>
      <c r="F127" s="11">
        <v>27.86</v>
      </c>
      <c r="G127" s="11"/>
      <c r="H127" s="11"/>
      <c r="I127" s="10"/>
      <c r="J127" s="10"/>
      <c r="K127" s="10"/>
      <c r="L127" s="11">
        <v>27.86</v>
      </c>
      <c r="M127" s="168"/>
      <c r="N127" s="26"/>
      <c r="O127" s="51"/>
      <c r="P127" s="52"/>
    </row>
    <row r="128" spans="2:16" s="3" customFormat="1" ht="12.75" customHeight="1" x14ac:dyDescent="0.3">
      <c r="B128" s="184"/>
      <c r="C128" s="94"/>
      <c r="D128" s="9"/>
      <c r="E128" s="9">
        <v>603001140</v>
      </c>
      <c r="F128" s="11">
        <v>142.65</v>
      </c>
      <c r="G128" s="11"/>
      <c r="H128" s="11"/>
      <c r="I128" s="10"/>
      <c r="J128" s="10"/>
      <c r="K128" s="10"/>
      <c r="L128" s="11">
        <v>142.65</v>
      </c>
      <c r="M128" s="168"/>
      <c r="N128" s="26"/>
      <c r="O128" s="51"/>
      <c r="P128" s="52"/>
    </row>
    <row r="129" spans="2:16" s="3" customFormat="1" ht="12.75" customHeight="1" x14ac:dyDescent="0.3">
      <c r="B129" s="184"/>
      <c r="C129" s="94"/>
      <c r="D129" s="9"/>
      <c r="E129" s="9">
        <v>603001143</v>
      </c>
      <c r="F129" s="11">
        <v>136.6</v>
      </c>
      <c r="G129" s="11"/>
      <c r="H129" s="11"/>
      <c r="I129" s="10"/>
      <c r="J129" s="10"/>
      <c r="K129" s="10"/>
      <c r="L129" s="11">
        <v>136.6</v>
      </c>
      <c r="M129" s="168"/>
      <c r="N129" s="26"/>
      <c r="O129" s="51"/>
      <c r="P129" s="52"/>
    </row>
    <row r="130" spans="2:16" s="3" customFormat="1" ht="12.75" customHeight="1" x14ac:dyDescent="0.3">
      <c r="B130" s="184"/>
      <c r="C130" s="94"/>
      <c r="D130" s="9"/>
      <c r="E130" s="9">
        <v>603001150</v>
      </c>
      <c r="F130" s="11">
        <v>1170.83</v>
      </c>
      <c r="G130" s="11"/>
      <c r="H130" s="11"/>
      <c r="I130" s="10"/>
      <c r="J130" s="10"/>
      <c r="K130" s="10"/>
      <c r="L130" s="11">
        <v>1170.83</v>
      </c>
      <c r="M130" s="168"/>
      <c r="N130" s="26"/>
      <c r="O130" s="51"/>
      <c r="P130" s="52"/>
    </row>
    <row r="131" spans="2:16" s="3" customFormat="1" ht="12.75" customHeight="1" x14ac:dyDescent="0.3">
      <c r="B131" s="184"/>
      <c r="C131" s="94"/>
      <c r="D131" s="9"/>
      <c r="E131" s="9">
        <v>6030011600</v>
      </c>
      <c r="F131" s="11">
        <v>11.52</v>
      </c>
      <c r="G131" s="11"/>
      <c r="H131" s="11"/>
      <c r="I131" s="10"/>
      <c r="J131" s="10"/>
      <c r="K131" s="10"/>
      <c r="L131" s="11">
        <v>11.52</v>
      </c>
      <c r="M131" s="168"/>
      <c r="N131" s="26"/>
      <c r="O131" s="51"/>
      <c r="P131" s="52"/>
    </row>
    <row r="132" spans="2:16" s="3" customFormat="1" ht="12.75" customHeight="1" x14ac:dyDescent="0.3">
      <c r="B132" s="184"/>
      <c r="C132" s="94"/>
      <c r="D132" s="9"/>
      <c r="E132" s="9">
        <v>603001161</v>
      </c>
      <c r="F132" s="11">
        <v>1043.4000000000001</v>
      </c>
      <c r="G132" s="11"/>
      <c r="H132" s="11"/>
      <c r="I132" s="10"/>
      <c r="J132" s="10"/>
      <c r="K132" s="10"/>
      <c r="L132" s="11">
        <v>1043.4000000000001</v>
      </c>
      <c r="M132" s="168"/>
      <c r="N132" s="26"/>
      <c r="O132" s="51"/>
      <c r="P132" s="52"/>
    </row>
    <row r="133" spans="2:16" s="3" customFormat="1" ht="12.75" customHeight="1" x14ac:dyDescent="0.3">
      <c r="B133" s="184"/>
      <c r="C133" s="94"/>
      <c r="D133" s="9"/>
      <c r="E133" s="9">
        <v>603001164</v>
      </c>
      <c r="F133" s="11">
        <v>26.28</v>
      </c>
      <c r="G133" s="11"/>
      <c r="H133" s="11"/>
      <c r="I133" s="10"/>
      <c r="J133" s="10"/>
      <c r="K133" s="10"/>
      <c r="L133" s="11">
        <v>26.28</v>
      </c>
      <c r="M133" s="168"/>
      <c r="N133" s="26"/>
      <c r="O133" s="51"/>
      <c r="P133" s="52"/>
    </row>
    <row r="134" spans="2:16" s="3" customFormat="1" ht="12.75" customHeight="1" x14ac:dyDescent="0.3">
      <c r="B134" s="184"/>
      <c r="C134" s="94"/>
      <c r="D134" s="9"/>
      <c r="E134" s="9">
        <v>603001167</v>
      </c>
      <c r="F134" s="11">
        <v>39.24</v>
      </c>
      <c r="G134" s="11"/>
      <c r="H134" s="11"/>
      <c r="I134" s="10"/>
      <c r="J134" s="10"/>
      <c r="K134" s="10"/>
      <c r="L134" s="11">
        <v>39.24</v>
      </c>
      <c r="M134" s="168"/>
      <c r="N134" s="26"/>
      <c r="O134" s="51"/>
      <c r="P134" s="52"/>
    </row>
    <row r="135" spans="2:16" s="3" customFormat="1" ht="12.75" customHeight="1" x14ac:dyDescent="0.3">
      <c r="B135" s="184"/>
      <c r="C135" s="94"/>
      <c r="D135" s="9"/>
      <c r="E135" s="9">
        <v>603001168</v>
      </c>
      <c r="F135" s="11">
        <v>199.56</v>
      </c>
      <c r="G135" s="11"/>
      <c r="H135" s="11"/>
      <c r="I135" s="10"/>
      <c r="J135" s="10"/>
      <c r="K135" s="10"/>
      <c r="L135" s="11">
        <v>199.56</v>
      </c>
      <c r="M135" s="168"/>
      <c r="N135" s="26"/>
      <c r="O135" s="51"/>
      <c r="P135" s="52"/>
    </row>
    <row r="136" spans="2:16" s="3" customFormat="1" ht="12.75" customHeight="1" x14ac:dyDescent="0.3">
      <c r="B136" s="184"/>
      <c r="C136" s="94"/>
      <c r="D136" s="9"/>
      <c r="E136" s="9">
        <v>603001171</v>
      </c>
      <c r="F136" s="11">
        <v>1448.64</v>
      </c>
      <c r="G136" s="11"/>
      <c r="H136" s="11"/>
      <c r="I136" s="10"/>
      <c r="J136" s="10"/>
      <c r="K136" s="10"/>
      <c r="L136" s="11">
        <v>1448.64</v>
      </c>
      <c r="M136" s="168"/>
      <c r="N136" s="26"/>
      <c r="O136" s="51"/>
      <c r="P136" s="52"/>
    </row>
    <row r="137" spans="2:16" s="3" customFormat="1" ht="12.75" customHeight="1" x14ac:dyDescent="0.3">
      <c r="B137" s="184"/>
      <c r="C137" s="94"/>
      <c r="D137" s="9"/>
      <c r="E137" s="9">
        <v>603001175</v>
      </c>
      <c r="F137" s="11">
        <v>2920.8</v>
      </c>
      <c r="G137" s="11"/>
      <c r="H137" s="11"/>
      <c r="I137" s="10"/>
      <c r="J137" s="10"/>
      <c r="K137" s="10"/>
      <c r="L137" s="11">
        <v>2920.8</v>
      </c>
      <c r="M137" s="168"/>
      <c r="N137" s="26"/>
      <c r="O137" s="51"/>
      <c r="P137" s="52"/>
    </row>
    <row r="138" spans="2:16" s="3" customFormat="1" ht="12.75" customHeight="1" x14ac:dyDescent="0.3">
      <c r="B138" s="184"/>
      <c r="C138" s="94"/>
      <c r="D138" s="9"/>
      <c r="E138" s="9">
        <v>603001180</v>
      </c>
      <c r="F138" s="11">
        <v>3968.52</v>
      </c>
      <c r="G138" s="11"/>
      <c r="H138" s="11"/>
      <c r="I138" s="10"/>
      <c r="J138" s="10"/>
      <c r="K138" s="10"/>
      <c r="L138" s="11">
        <v>3968.52</v>
      </c>
      <c r="M138" s="168"/>
      <c r="N138" s="26"/>
      <c r="O138" s="51"/>
      <c r="P138" s="52"/>
    </row>
    <row r="139" spans="2:16" s="3" customFormat="1" ht="12.75" customHeight="1" x14ac:dyDescent="0.3">
      <c r="B139" s="184"/>
      <c r="C139" s="94"/>
      <c r="D139" s="9"/>
      <c r="E139" s="9">
        <v>603001182</v>
      </c>
      <c r="F139" s="11">
        <v>26.28</v>
      </c>
      <c r="G139" s="11"/>
      <c r="H139" s="11"/>
      <c r="I139" s="10"/>
      <c r="J139" s="10"/>
      <c r="K139" s="10"/>
      <c r="L139" s="11">
        <v>26.28</v>
      </c>
      <c r="M139" s="168"/>
      <c r="N139" s="26"/>
      <c r="O139" s="51"/>
      <c r="P139" s="52"/>
    </row>
    <row r="140" spans="2:16" s="3" customFormat="1" ht="12.75" customHeight="1" x14ac:dyDescent="0.3">
      <c r="B140" s="184"/>
      <c r="C140" s="94"/>
      <c r="D140" s="9"/>
      <c r="E140" s="9">
        <v>603001183</v>
      </c>
      <c r="F140" s="11">
        <v>1731</v>
      </c>
      <c r="G140" s="11"/>
      <c r="H140" s="11"/>
      <c r="I140" s="10"/>
      <c r="J140" s="10"/>
      <c r="K140" s="10"/>
      <c r="L140" s="11">
        <v>1731</v>
      </c>
      <c r="M140" s="168"/>
      <c r="N140" s="26"/>
      <c r="O140" s="51"/>
      <c r="P140" s="52"/>
    </row>
    <row r="141" spans="2:16" s="3" customFormat="1" ht="12.75" customHeight="1" x14ac:dyDescent="0.3">
      <c r="B141" s="184"/>
      <c r="C141" s="94"/>
      <c r="D141" s="9"/>
      <c r="E141" s="9">
        <v>603001185</v>
      </c>
      <c r="F141" s="11">
        <v>15.48</v>
      </c>
      <c r="G141" s="11"/>
      <c r="H141" s="11"/>
      <c r="I141" s="10"/>
      <c r="J141" s="10"/>
      <c r="K141" s="10"/>
      <c r="L141" s="11">
        <v>15.48</v>
      </c>
      <c r="M141" s="168"/>
      <c r="N141" s="26"/>
      <c r="O141" s="51"/>
      <c r="P141" s="52"/>
    </row>
    <row r="142" spans="2:16" s="3" customFormat="1" ht="12.75" customHeight="1" x14ac:dyDescent="0.3">
      <c r="B142" s="184"/>
      <c r="C142" s="94"/>
      <c r="D142" s="9"/>
      <c r="E142" s="9">
        <v>60400100</v>
      </c>
      <c r="F142" s="11">
        <v>17584.46</v>
      </c>
      <c r="G142" s="11"/>
      <c r="H142" s="11"/>
      <c r="I142" s="10"/>
      <c r="J142" s="10"/>
      <c r="K142" s="10"/>
      <c r="L142" s="11">
        <v>17584.46</v>
      </c>
      <c r="M142" s="168"/>
      <c r="N142" s="26"/>
      <c r="O142" s="51"/>
      <c r="P142" s="52"/>
    </row>
    <row r="143" spans="2:16" s="3" customFormat="1" ht="12.75" customHeight="1" x14ac:dyDescent="0.3">
      <c r="B143" s="184"/>
      <c r="C143" s="94"/>
      <c r="D143" s="9"/>
      <c r="E143" s="9">
        <v>60400101</v>
      </c>
      <c r="F143" s="11">
        <v>282.51</v>
      </c>
      <c r="G143" s="11"/>
      <c r="H143" s="11"/>
      <c r="I143" s="10"/>
      <c r="J143" s="10"/>
      <c r="K143" s="10"/>
      <c r="L143" s="11">
        <v>282.51</v>
      </c>
      <c r="M143" s="168"/>
      <c r="N143" s="26"/>
      <c r="O143" s="51"/>
      <c r="P143" s="52"/>
    </row>
    <row r="144" spans="2:16" s="3" customFormat="1" ht="12.75" customHeight="1" x14ac:dyDescent="0.3">
      <c r="B144" s="184"/>
      <c r="C144" s="94"/>
      <c r="D144" s="9"/>
      <c r="E144" s="9">
        <v>60400102</v>
      </c>
      <c r="F144" s="11">
        <v>28.05</v>
      </c>
      <c r="G144" s="11"/>
      <c r="H144" s="11"/>
      <c r="I144" s="10"/>
      <c r="J144" s="10"/>
      <c r="K144" s="10"/>
      <c r="L144" s="11">
        <v>28.05</v>
      </c>
      <c r="M144" s="168"/>
      <c r="N144" s="26"/>
      <c r="O144" s="51"/>
      <c r="P144" s="52"/>
    </row>
    <row r="145" spans="2:16" s="3" customFormat="1" ht="12.75" customHeight="1" x14ac:dyDescent="0.3">
      <c r="B145" s="184"/>
      <c r="C145" s="94"/>
      <c r="D145" s="9"/>
      <c r="E145" s="9">
        <v>60400103</v>
      </c>
      <c r="F145" s="11">
        <v>112.15</v>
      </c>
      <c r="G145" s="11"/>
      <c r="H145" s="11"/>
      <c r="I145" s="10"/>
      <c r="J145" s="10"/>
      <c r="K145" s="10"/>
      <c r="L145" s="11">
        <v>112.15</v>
      </c>
      <c r="M145" s="168"/>
      <c r="N145" s="26"/>
      <c r="O145" s="51"/>
      <c r="P145" s="52"/>
    </row>
    <row r="146" spans="2:16" s="3" customFormat="1" ht="12.75" customHeight="1" x14ac:dyDescent="0.3">
      <c r="B146" s="184"/>
      <c r="C146" s="94"/>
      <c r="D146" s="9"/>
      <c r="E146" s="9">
        <v>60400104</v>
      </c>
      <c r="F146" s="11">
        <v>1.81</v>
      </c>
      <c r="G146" s="11"/>
      <c r="H146" s="11"/>
      <c r="I146" s="10"/>
      <c r="J146" s="10"/>
      <c r="K146" s="10"/>
      <c r="L146" s="11">
        <v>1.81</v>
      </c>
      <c r="M146" s="168"/>
      <c r="N146" s="26"/>
      <c r="O146" s="51"/>
      <c r="P146" s="52"/>
    </row>
    <row r="147" spans="2:16" s="3" customFormat="1" ht="12.75" customHeight="1" x14ac:dyDescent="0.3">
      <c r="B147" s="184"/>
      <c r="C147" s="94"/>
      <c r="D147" s="9"/>
      <c r="E147" s="9">
        <v>60400105</v>
      </c>
      <c r="F147" s="11">
        <v>0.19</v>
      </c>
      <c r="G147" s="11"/>
      <c r="H147" s="11"/>
      <c r="I147" s="10"/>
      <c r="J147" s="10"/>
      <c r="K147" s="10"/>
      <c r="L147" s="11">
        <v>0.19</v>
      </c>
      <c r="M147" s="168"/>
      <c r="N147" s="26"/>
      <c r="O147" s="51"/>
      <c r="P147" s="52"/>
    </row>
    <row r="148" spans="2:16" s="3" customFormat="1" ht="12.75" customHeight="1" x14ac:dyDescent="0.3">
      <c r="B148" s="184"/>
      <c r="C148" s="94"/>
      <c r="D148" s="9"/>
      <c r="E148" s="9">
        <v>604001052</v>
      </c>
      <c r="F148" s="11">
        <v>1428.8</v>
      </c>
      <c r="G148" s="11"/>
      <c r="H148" s="11"/>
      <c r="I148" s="10"/>
      <c r="J148" s="10"/>
      <c r="K148" s="10"/>
      <c r="L148" s="11">
        <v>1428.8</v>
      </c>
      <c r="M148" s="168"/>
      <c r="N148" s="26"/>
      <c r="O148" s="51"/>
      <c r="P148" s="52"/>
    </row>
    <row r="149" spans="2:16" s="3" customFormat="1" ht="12.75" customHeight="1" x14ac:dyDescent="0.3">
      <c r="B149" s="184"/>
      <c r="C149" s="94"/>
      <c r="D149" s="9"/>
      <c r="E149" s="9">
        <v>6040010520</v>
      </c>
      <c r="F149" s="11">
        <v>22.99</v>
      </c>
      <c r="G149" s="11"/>
      <c r="H149" s="11"/>
      <c r="I149" s="10"/>
      <c r="J149" s="10"/>
      <c r="K149" s="10"/>
      <c r="L149" s="11">
        <v>22.99</v>
      </c>
      <c r="M149" s="168"/>
      <c r="N149" s="26"/>
      <c r="O149" s="51"/>
      <c r="P149" s="52"/>
    </row>
    <row r="150" spans="2:16" s="3" customFormat="1" ht="12.75" customHeight="1" x14ac:dyDescent="0.3">
      <c r="B150" s="184"/>
      <c r="C150" s="94"/>
      <c r="D150" s="9"/>
      <c r="E150" s="9">
        <v>6040010521</v>
      </c>
      <c r="F150" s="11">
        <v>2.29</v>
      </c>
      <c r="G150" s="11"/>
      <c r="H150" s="11"/>
      <c r="I150" s="10"/>
      <c r="J150" s="10"/>
      <c r="K150" s="10"/>
      <c r="L150" s="11">
        <v>2.29</v>
      </c>
      <c r="M150" s="168"/>
      <c r="N150" s="26"/>
      <c r="O150" s="51"/>
      <c r="P150" s="52"/>
    </row>
    <row r="151" spans="2:16" s="3" customFormat="1" ht="12.75" customHeight="1" x14ac:dyDescent="0.3">
      <c r="B151" s="184"/>
      <c r="C151" s="94"/>
      <c r="D151" s="9"/>
      <c r="E151" s="9">
        <v>604001061</v>
      </c>
      <c r="F151" s="11">
        <v>22829.77</v>
      </c>
      <c r="G151" s="11"/>
      <c r="H151" s="11"/>
      <c r="I151" s="10"/>
      <c r="J151" s="10"/>
      <c r="K151" s="10"/>
      <c r="L151" s="11">
        <v>22829.77</v>
      </c>
      <c r="M151" s="168"/>
      <c r="N151" s="26"/>
      <c r="O151" s="51"/>
      <c r="P151" s="52"/>
    </row>
    <row r="152" spans="2:16" s="3" customFormat="1" ht="12.75" customHeight="1" x14ac:dyDescent="0.3">
      <c r="B152" s="184"/>
      <c r="C152" s="94"/>
      <c r="D152" s="9"/>
      <c r="E152" s="9">
        <v>604001065</v>
      </c>
      <c r="F152" s="11">
        <v>254.52</v>
      </c>
      <c r="G152" s="11"/>
      <c r="H152" s="11"/>
      <c r="I152" s="10"/>
      <c r="J152" s="10"/>
      <c r="K152" s="10"/>
      <c r="L152" s="11">
        <v>254.52</v>
      </c>
      <c r="M152" s="168"/>
      <c r="N152" s="26"/>
      <c r="O152" s="51"/>
      <c r="P152" s="52"/>
    </row>
    <row r="153" spans="2:16" s="3" customFormat="1" ht="12.75" customHeight="1" x14ac:dyDescent="0.3">
      <c r="B153" s="184"/>
      <c r="C153" s="94"/>
      <c r="D153" s="9"/>
      <c r="E153" s="9">
        <v>60400107</v>
      </c>
      <c r="F153" s="11">
        <v>889.82</v>
      </c>
      <c r="G153" s="11"/>
      <c r="H153" s="11"/>
      <c r="I153" s="10"/>
      <c r="J153" s="10"/>
      <c r="K153" s="10"/>
      <c r="L153" s="11">
        <v>889.82</v>
      </c>
      <c r="M153" s="168"/>
      <c r="N153" s="26"/>
      <c r="O153" s="51"/>
      <c r="P153" s="52"/>
    </row>
    <row r="154" spans="2:16" s="3" customFormat="1" ht="12.75" customHeight="1" x14ac:dyDescent="0.3">
      <c r="B154" s="184"/>
      <c r="C154" s="94"/>
      <c r="D154" s="9"/>
      <c r="E154" s="9">
        <v>604001080</v>
      </c>
      <c r="F154" s="11">
        <v>81.53</v>
      </c>
      <c r="G154" s="11"/>
      <c r="H154" s="11"/>
      <c r="I154" s="10"/>
      <c r="J154" s="10"/>
      <c r="K154" s="10"/>
      <c r="L154" s="11">
        <v>81.53</v>
      </c>
      <c r="M154" s="168"/>
      <c r="N154" s="26"/>
      <c r="O154" s="51"/>
      <c r="P154" s="52"/>
    </row>
    <row r="155" spans="2:16" s="3" customFormat="1" ht="12.75" customHeight="1" x14ac:dyDescent="0.3">
      <c r="B155" s="184"/>
      <c r="C155" s="94"/>
      <c r="D155" s="9"/>
      <c r="E155" s="9">
        <v>604001090</v>
      </c>
      <c r="F155" s="11">
        <v>369.71</v>
      </c>
      <c r="G155" s="11"/>
      <c r="H155" s="11"/>
      <c r="I155" s="10"/>
      <c r="J155" s="10"/>
      <c r="K155" s="10"/>
      <c r="L155" s="11">
        <v>369.71</v>
      </c>
      <c r="M155" s="168"/>
      <c r="N155" s="26"/>
      <c r="O155" s="51"/>
      <c r="P155" s="52"/>
    </row>
    <row r="156" spans="2:16" s="3" customFormat="1" ht="12.75" customHeight="1" x14ac:dyDescent="0.3">
      <c r="B156" s="184"/>
      <c r="C156" s="94"/>
      <c r="D156" s="9"/>
      <c r="E156" s="9">
        <v>604001092</v>
      </c>
      <c r="F156" s="11">
        <v>119.03</v>
      </c>
      <c r="G156" s="11"/>
      <c r="H156" s="11"/>
      <c r="I156" s="10"/>
      <c r="J156" s="10"/>
      <c r="K156" s="10"/>
      <c r="L156" s="11">
        <v>119.03</v>
      </c>
      <c r="M156" s="168"/>
      <c r="N156" s="26"/>
      <c r="O156" s="51"/>
      <c r="P156" s="52"/>
    </row>
    <row r="157" spans="2:16" s="3" customFormat="1" ht="12.75" customHeight="1" x14ac:dyDescent="0.3">
      <c r="B157" s="184"/>
      <c r="C157" s="94"/>
      <c r="D157" s="9"/>
      <c r="E157" s="9">
        <v>60400110</v>
      </c>
      <c r="F157" s="11">
        <v>404.84</v>
      </c>
      <c r="G157" s="11"/>
      <c r="H157" s="11"/>
      <c r="I157" s="10"/>
      <c r="J157" s="10"/>
      <c r="K157" s="10"/>
      <c r="L157" s="11">
        <v>404.84</v>
      </c>
      <c r="M157" s="168"/>
      <c r="N157" s="26"/>
      <c r="O157" s="51"/>
      <c r="P157" s="52"/>
    </row>
    <row r="158" spans="2:16" s="3" customFormat="1" ht="12.75" customHeight="1" x14ac:dyDescent="0.3">
      <c r="B158" s="184"/>
      <c r="C158" s="94"/>
      <c r="D158" s="9"/>
      <c r="E158" s="9">
        <v>604001111</v>
      </c>
      <c r="F158" s="11">
        <v>449.18</v>
      </c>
      <c r="G158" s="11"/>
      <c r="H158" s="11"/>
      <c r="I158" s="10"/>
      <c r="J158" s="10"/>
      <c r="K158" s="10"/>
      <c r="L158" s="11">
        <v>449.18</v>
      </c>
      <c r="M158" s="168"/>
      <c r="N158" s="26"/>
      <c r="O158" s="51"/>
      <c r="P158" s="52"/>
    </row>
    <row r="159" spans="2:16" s="3" customFormat="1" ht="12.75" customHeight="1" x14ac:dyDescent="0.3">
      <c r="B159" s="184"/>
      <c r="C159" s="94"/>
      <c r="D159" s="9"/>
      <c r="E159" s="9">
        <v>604001112</v>
      </c>
      <c r="F159" s="11">
        <v>27.86</v>
      </c>
      <c r="G159" s="11"/>
      <c r="H159" s="11"/>
      <c r="I159" s="10"/>
      <c r="J159" s="10"/>
      <c r="K159" s="10"/>
      <c r="L159" s="11">
        <v>27.86</v>
      </c>
      <c r="M159" s="168"/>
      <c r="N159" s="26"/>
      <c r="O159" s="51"/>
      <c r="P159" s="52"/>
    </row>
    <row r="160" spans="2:16" s="3" customFormat="1" ht="12.75" customHeight="1" x14ac:dyDescent="0.3">
      <c r="B160" s="184"/>
      <c r="C160" s="94"/>
      <c r="D160" s="9"/>
      <c r="E160" s="9">
        <v>604001115</v>
      </c>
      <c r="F160" s="11">
        <v>911</v>
      </c>
      <c r="G160" s="11"/>
      <c r="H160" s="11"/>
      <c r="I160" s="10"/>
      <c r="J160" s="10"/>
      <c r="K160" s="10"/>
      <c r="L160" s="11">
        <v>911</v>
      </c>
      <c r="M160" s="168"/>
      <c r="N160" s="26"/>
      <c r="O160" s="51"/>
      <c r="P160" s="52"/>
    </row>
    <row r="161" spans="2:16" s="3" customFormat="1" ht="12.75" customHeight="1" x14ac:dyDescent="0.3">
      <c r="B161" s="184"/>
      <c r="C161" s="94"/>
      <c r="D161" s="9"/>
      <c r="E161" s="9">
        <v>604001130</v>
      </c>
      <c r="F161" s="11">
        <v>48.75</v>
      </c>
      <c r="G161" s="11"/>
      <c r="H161" s="11"/>
      <c r="I161" s="10"/>
      <c r="J161" s="10"/>
      <c r="K161" s="10"/>
      <c r="L161" s="11">
        <v>48.75</v>
      </c>
      <c r="M161" s="168"/>
      <c r="N161" s="26"/>
      <c r="O161" s="51"/>
      <c r="P161" s="52"/>
    </row>
    <row r="162" spans="2:16" s="3" customFormat="1" ht="12.75" customHeight="1" x14ac:dyDescent="0.3">
      <c r="B162" s="184"/>
      <c r="C162" s="94"/>
      <c r="D162" s="9"/>
      <c r="E162" s="9">
        <v>604001133</v>
      </c>
      <c r="F162" s="11">
        <v>136.6</v>
      </c>
      <c r="G162" s="11"/>
      <c r="H162" s="11"/>
      <c r="I162" s="10"/>
      <c r="J162" s="10"/>
      <c r="K162" s="10"/>
      <c r="L162" s="11">
        <v>136.6</v>
      </c>
      <c r="M162" s="168"/>
      <c r="N162" s="26"/>
      <c r="O162" s="51"/>
      <c r="P162" s="52"/>
    </row>
    <row r="163" spans="2:16" s="3" customFormat="1" ht="12.75" customHeight="1" x14ac:dyDescent="0.3">
      <c r="B163" s="184"/>
      <c r="C163" s="94"/>
      <c r="D163" s="9"/>
      <c r="E163" s="9">
        <v>604001140</v>
      </c>
      <c r="F163" s="11">
        <v>56.54</v>
      </c>
      <c r="G163" s="11"/>
      <c r="H163" s="11"/>
      <c r="I163" s="10"/>
      <c r="J163" s="10"/>
      <c r="K163" s="10"/>
      <c r="L163" s="11">
        <v>56.54</v>
      </c>
      <c r="M163" s="168"/>
      <c r="N163" s="26"/>
      <c r="O163" s="51"/>
      <c r="P163" s="52"/>
    </row>
    <row r="164" spans="2:16" s="3" customFormat="1" ht="12.75" customHeight="1" x14ac:dyDescent="0.3">
      <c r="B164" s="184"/>
      <c r="C164" s="94"/>
      <c r="D164" s="9"/>
      <c r="E164" s="9">
        <v>6040011501</v>
      </c>
      <c r="F164" s="11">
        <v>159.12</v>
      </c>
      <c r="G164" s="11"/>
      <c r="H164" s="11"/>
      <c r="I164" s="10"/>
      <c r="J164" s="10"/>
      <c r="K164" s="10"/>
      <c r="L164" s="11">
        <v>159.12</v>
      </c>
      <c r="M164" s="168"/>
      <c r="N164" s="26"/>
      <c r="O164" s="51"/>
      <c r="P164" s="52"/>
    </row>
    <row r="165" spans="2:16" s="3" customFormat="1" ht="12.75" customHeight="1" x14ac:dyDescent="0.3">
      <c r="B165" s="184"/>
      <c r="C165" s="94"/>
      <c r="D165" s="9"/>
      <c r="E165" s="9">
        <v>6040011507</v>
      </c>
      <c r="F165" s="11">
        <v>97.32</v>
      </c>
      <c r="G165" s="11"/>
      <c r="H165" s="11"/>
      <c r="I165" s="10"/>
      <c r="J165" s="10"/>
      <c r="K165" s="10"/>
      <c r="L165" s="11">
        <v>97.32</v>
      </c>
      <c r="M165" s="168"/>
      <c r="N165" s="26"/>
      <c r="O165" s="51"/>
      <c r="P165" s="52"/>
    </row>
    <row r="166" spans="2:16" s="3" customFormat="1" ht="12.75" customHeight="1" x14ac:dyDescent="0.3">
      <c r="B166" s="184"/>
      <c r="C166" s="94"/>
      <c r="D166" s="9"/>
      <c r="E166" s="9">
        <v>6040011520</v>
      </c>
      <c r="F166" s="11">
        <v>1353.48</v>
      </c>
      <c r="G166" s="11"/>
      <c r="H166" s="11"/>
      <c r="I166" s="10"/>
      <c r="J166" s="10"/>
      <c r="K166" s="10"/>
      <c r="L166" s="11">
        <v>1353.48</v>
      </c>
      <c r="M166" s="168"/>
      <c r="N166" s="26"/>
      <c r="O166" s="51"/>
      <c r="P166" s="52"/>
    </row>
    <row r="167" spans="2:16" s="3" customFormat="1" ht="12.75" customHeight="1" x14ac:dyDescent="0.3">
      <c r="B167" s="184"/>
      <c r="C167" s="94"/>
      <c r="D167" s="9"/>
      <c r="E167" s="9">
        <v>6040011522</v>
      </c>
      <c r="F167" s="11">
        <v>15.6</v>
      </c>
      <c r="G167" s="11"/>
      <c r="H167" s="11"/>
      <c r="I167" s="10"/>
      <c r="J167" s="10"/>
      <c r="K167" s="10"/>
      <c r="L167" s="11">
        <v>15.6</v>
      </c>
      <c r="M167" s="168"/>
      <c r="N167" s="26"/>
      <c r="O167" s="51"/>
      <c r="P167" s="52"/>
    </row>
    <row r="168" spans="2:16" s="3" customFormat="1" ht="12.75" customHeight="1" x14ac:dyDescent="0.3">
      <c r="B168" s="184"/>
      <c r="C168" s="94"/>
      <c r="D168" s="9"/>
      <c r="E168" s="9">
        <v>604001509</v>
      </c>
      <c r="F168" s="11">
        <v>376.92</v>
      </c>
      <c r="G168" s="11"/>
      <c r="H168" s="11"/>
      <c r="I168" s="10"/>
      <c r="J168" s="10"/>
      <c r="K168" s="10"/>
      <c r="L168" s="11">
        <v>376.92</v>
      </c>
      <c r="M168" s="168"/>
      <c r="N168" s="26"/>
      <c r="O168" s="51"/>
      <c r="P168" s="52"/>
    </row>
    <row r="169" spans="2:16" s="3" customFormat="1" ht="12.75" customHeight="1" x14ac:dyDescent="0.3">
      <c r="B169" s="184"/>
      <c r="C169" s="94"/>
      <c r="D169" s="9"/>
      <c r="E169" s="9">
        <v>604001518</v>
      </c>
      <c r="F169" s="11">
        <v>846.48</v>
      </c>
      <c r="G169" s="11"/>
      <c r="H169" s="11"/>
      <c r="I169" s="10"/>
      <c r="J169" s="10"/>
      <c r="K169" s="10"/>
      <c r="L169" s="11">
        <v>846.48</v>
      </c>
      <c r="M169" s="168"/>
      <c r="N169" s="26"/>
      <c r="O169" s="51"/>
      <c r="P169" s="52"/>
    </row>
    <row r="170" spans="2:16" s="3" customFormat="1" ht="12.75" customHeight="1" x14ac:dyDescent="0.3">
      <c r="B170" s="184"/>
      <c r="C170" s="94"/>
      <c r="D170" s="9"/>
      <c r="E170" s="9">
        <v>60500100</v>
      </c>
      <c r="F170" s="11">
        <v>12917.9</v>
      </c>
      <c r="G170" s="11"/>
      <c r="H170" s="11"/>
      <c r="I170" s="10"/>
      <c r="J170" s="10"/>
      <c r="K170" s="10"/>
      <c r="L170" s="11">
        <v>12917.9</v>
      </c>
      <c r="M170" s="168"/>
      <c r="N170" s="26"/>
      <c r="O170" s="51"/>
      <c r="P170" s="52"/>
    </row>
    <row r="171" spans="2:16" s="3" customFormat="1" ht="12.75" customHeight="1" x14ac:dyDescent="0.3">
      <c r="B171" s="184"/>
      <c r="C171" s="94"/>
      <c r="D171" s="9"/>
      <c r="E171" s="9">
        <v>60500101</v>
      </c>
      <c r="F171" s="11">
        <v>207.45</v>
      </c>
      <c r="G171" s="11"/>
      <c r="H171" s="11"/>
      <c r="I171" s="10"/>
      <c r="J171" s="10"/>
      <c r="K171" s="10"/>
      <c r="L171" s="11">
        <v>207.45</v>
      </c>
      <c r="M171" s="168"/>
      <c r="N171" s="26"/>
      <c r="O171" s="51"/>
      <c r="P171" s="52"/>
    </row>
    <row r="172" spans="2:16" s="3" customFormat="1" ht="12.75" customHeight="1" x14ac:dyDescent="0.3">
      <c r="B172" s="184"/>
      <c r="C172" s="94"/>
      <c r="D172" s="9"/>
      <c r="E172" s="9">
        <v>60500102</v>
      </c>
      <c r="F172" s="11">
        <v>20.61</v>
      </c>
      <c r="G172" s="11"/>
      <c r="H172" s="11"/>
      <c r="I172" s="10"/>
      <c r="J172" s="10"/>
      <c r="K172" s="10"/>
      <c r="L172" s="11">
        <v>20.61</v>
      </c>
      <c r="M172" s="168"/>
      <c r="N172" s="26"/>
      <c r="O172" s="51"/>
      <c r="P172" s="52"/>
    </row>
    <row r="173" spans="2:16" s="3" customFormat="1" ht="12.75" customHeight="1" x14ac:dyDescent="0.3">
      <c r="B173" s="184"/>
      <c r="C173" s="94"/>
      <c r="D173" s="9"/>
      <c r="E173" s="9">
        <v>60500103</v>
      </c>
      <c r="F173" s="11">
        <v>133</v>
      </c>
      <c r="G173" s="11"/>
      <c r="H173" s="11"/>
      <c r="I173" s="10"/>
      <c r="J173" s="10"/>
      <c r="K173" s="10"/>
      <c r="L173" s="11">
        <v>133</v>
      </c>
      <c r="M173" s="168"/>
      <c r="N173" s="26"/>
      <c r="O173" s="51"/>
      <c r="P173" s="52"/>
    </row>
    <row r="174" spans="2:16" s="3" customFormat="1" ht="12.75" customHeight="1" x14ac:dyDescent="0.3">
      <c r="B174" s="184"/>
      <c r="C174" s="94"/>
      <c r="D174" s="9"/>
      <c r="E174" s="9">
        <v>60500104</v>
      </c>
      <c r="F174" s="11">
        <v>2.14</v>
      </c>
      <c r="G174" s="11"/>
      <c r="H174" s="11"/>
      <c r="I174" s="10"/>
      <c r="J174" s="10"/>
      <c r="K174" s="10"/>
      <c r="L174" s="11">
        <v>2.14</v>
      </c>
      <c r="M174" s="168"/>
      <c r="N174" s="26"/>
      <c r="O174" s="51"/>
      <c r="P174" s="52"/>
    </row>
    <row r="175" spans="2:16" s="3" customFormat="1" ht="12.75" customHeight="1" x14ac:dyDescent="0.3">
      <c r="B175" s="184"/>
      <c r="C175" s="94"/>
      <c r="D175" s="9"/>
      <c r="E175" s="9">
        <v>60500105</v>
      </c>
      <c r="F175" s="11">
        <v>0.22</v>
      </c>
      <c r="G175" s="11"/>
      <c r="H175" s="11"/>
      <c r="I175" s="10"/>
      <c r="J175" s="10"/>
      <c r="K175" s="10"/>
      <c r="L175" s="11">
        <v>0.22</v>
      </c>
      <c r="M175" s="168"/>
      <c r="N175" s="26"/>
      <c r="O175" s="51"/>
      <c r="P175" s="52"/>
    </row>
    <row r="176" spans="2:16" s="3" customFormat="1" ht="12.75" customHeight="1" x14ac:dyDescent="0.3">
      <c r="B176" s="184"/>
      <c r="C176" s="94"/>
      <c r="D176" s="9"/>
      <c r="E176" s="9">
        <v>605001052</v>
      </c>
      <c r="F176" s="11">
        <v>1281.4000000000001</v>
      </c>
      <c r="G176" s="11"/>
      <c r="H176" s="11"/>
      <c r="I176" s="10"/>
      <c r="J176" s="10"/>
      <c r="K176" s="10"/>
      <c r="L176" s="11">
        <v>1281.4000000000001</v>
      </c>
      <c r="M176" s="168"/>
      <c r="N176" s="26"/>
      <c r="O176" s="51"/>
      <c r="P176" s="52"/>
    </row>
    <row r="177" spans="2:16" s="3" customFormat="1" ht="12.75" customHeight="1" x14ac:dyDescent="0.3">
      <c r="B177" s="184"/>
      <c r="C177" s="94"/>
      <c r="D177" s="9"/>
      <c r="E177" s="9">
        <v>6050010520</v>
      </c>
      <c r="F177" s="11">
        <v>20.63</v>
      </c>
      <c r="G177" s="11"/>
      <c r="H177" s="11"/>
      <c r="I177" s="10"/>
      <c r="J177" s="10"/>
      <c r="K177" s="10"/>
      <c r="L177" s="11">
        <v>20.63</v>
      </c>
      <c r="M177" s="168"/>
      <c r="N177" s="26"/>
      <c r="O177" s="51"/>
      <c r="P177" s="52"/>
    </row>
    <row r="178" spans="2:16" s="3" customFormat="1" ht="12.75" customHeight="1" x14ac:dyDescent="0.3">
      <c r="B178" s="184"/>
      <c r="C178" s="94"/>
      <c r="D178" s="9"/>
      <c r="E178" s="9">
        <v>6050010521</v>
      </c>
      <c r="F178" s="11">
        <v>2.0499999999999998</v>
      </c>
      <c r="G178" s="11"/>
      <c r="H178" s="11"/>
      <c r="I178" s="10"/>
      <c r="J178" s="10"/>
      <c r="K178" s="10"/>
      <c r="L178" s="11">
        <v>2.0499999999999998</v>
      </c>
      <c r="M178" s="168"/>
      <c r="N178" s="26"/>
      <c r="O178" s="51"/>
      <c r="P178" s="52"/>
    </row>
    <row r="179" spans="2:16" s="3" customFormat="1" ht="12.75" customHeight="1" x14ac:dyDescent="0.3">
      <c r="B179" s="184"/>
      <c r="C179" s="94"/>
      <c r="D179" s="9"/>
      <c r="E179" s="9">
        <v>605001061</v>
      </c>
      <c r="F179" s="11">
        <v>30563.09</v>
      </c>
      <c r="G179" s="11"/>
      <c r="H179" s="11"/>
      <c r="I179" s="10"/>
      <c r="J179" s="10"/>
      <c r="K179" s="10"/>
      <c r="L179" s="11">
        <v>30563.09</v>
      </c>
      <c r="M179" s="168"/>
      <c r="N179" s="26"/>
      <c r="O179" s="51"/>
      <c r="P179" s="52"/>
    </row>
    <row r="180" spans="2:16" s="3" customFormat="1" ht="12.75" customHeight="1" x14ac:dyDescent="0.3">
      <c r="B180" s="184"/>
      <c r="C180" s="94"/>
      <c r="D180" s="9"/>
      <c r="E180" s="9">
        <v>605001062</v>
      </c>
      <c r="F180" s="11">
        <v>447.14</v>
      </c>
      <c r="G180" s="11"/>
      <c r="H180" s="11"/>
      <c r="I180" s="10"/>
      <c r="J180" s="10"/>
      <c r="K180" s="10"/>
      <c r="L180" s="11">
        <v>447.14</v>
      </c>
      <c r="M180" s="168"/>
      <c r="N180" s="26"/>
      <c r="O180" s="51"/>
      <c r="P180" s="52"/>
    </row>
    <row r="181" spans="2:16" s="3" customFormat="1" ht="12.75" customHeight="1" x14ac:dyDescent="0.3">
      <c r="B181" s="184"/>
      <c r="C181" s="94"/>
      <c r="D181" s="9"/>
      <c r="E181" s="9">
        <v>60500107</v>
      </c>
      <c r="F181" s="11">
        <v>1398.28</v>
      </c>
      <c r="G181" s="11"/>
      <c r="H181" s="11"/>
      <c r="I181" s="10"/>
      <c r="J181" s="10"/>
      <c r="K181" s="10"/>
      <c r="L181" s="11">
        <v>1398.28</v>
      </c>
      <c r="M181" s="168"/>
      <c r="N181" s="26"/>
      <c r="O181" s="51"/>
      <c r="P181" s="52"/>
    </row>
    <row r="182" spans="2:16" s="3" customFormat="1" ht="12.75" customHeight="1" x14ac:dyDescent="0.3">
      <c r="B182" s="184"/>
      <c r="C182" s="94"/>
      <c r="D182" s="9"/>
      <c r="E182" s="9">
        <v>605001070</v>
      </c>
      <c r="F182" s="11">
        <v>26.81</v>
      </c>
      <c r="G182" s="11"/>
      <c r="H182" s="11"/>
      <c r="I182" s="10"/>
      <c r="J182" s="10"/>
      <c r="K182" s="10"/>
      <c r="L182" s="11">
        <v>26.81</v>
      </c>
      <c r="M182" s="168"/>
      <c r="N182" s="26"/>
      <c r="O182" s="51"/>
      <c r="P182" s="52"/>
    </row>
    <row r="183" spans="2:16" s="3" customFormat="1" ht="12.75" customHeight="1" x14ac:dyDescent="0.3">
      <c r="B183" s="184"/>
      <c r="C183" s="94"/>
      <c r="D183" s="9"/>
      <c r="E183" s="9">
        <v>60500108</v>
      </c>
      <c r="F183" s="11">
        <v>23.62</v>
      </c>
      <c r="G183" s="11"/>
      <c r="H183" s="11"/>
      <c r="I183" s="10"/>
      <c r="J183" s="10"/>
      <c r="K183" s="10"/>
      <c r="L183" s="11">
        <v>23.62</v>
      </c>
      <c r="M183" s="168"/>
      <c r="N183" s="26"/>
      <c r="O183" s="51"/>
      <c r="P183" s="52"/>
    </row>
    <row r="184" spans="2:16" s="3" customFormat="1" ht="12.75" customHeight="1" x14ac:dyDescent="0.3">
      <c r="B184" s="184"/>
      <c r="C184" s="94"/>
      <c r="D184" s="9"/>
      <c r="E184" s="9">
        <v>605001090</v>
      </c>
      <c r="F184" s="11">
        <v>501.91</v>
      </c>
      <c r="G184" s="11"/>
      <c r="H184" s="11"/>
      <c r="I184" s="10"/>
      <c r="J184" s="10"/>
      <c r="K184" s="10"/>
      <c r="L184" s="11">
        <v>501.91</v>
      </c>
      <c r="M184" s="168"/>
      <c r="N184" s="26"/>
      <c r="O184" s="51"/>
      <c r="P184" s="52"/>
    </row>
    <row r="185" spans="2:16" s="3" customFormat="1" ht="12.75" customHeight="1" x14ac:dyDescent="0.3">
      <c r="B185" s="184"/>
      <c r="C185" s="94"/>
      <c r="D185" s="9"/>
      <c r="E185" s="9">
        <v>605001092</v>
      </c>
      <c r="F185" s="11">
        <v>168.2</v>
      </c>
      <c r="G185" s="11"/>
      <c r="H185" s="11"/>
      <c r="I185" s="10"/>
      <c r="J185" s="10"/>
      <c r="K185" s="10"/>
      <c r="L185" s="11">
        <v>168.2</v>
      </c>
      <c r="M185" s="168"/>
      <c r="N185" s="26"/>
      <c r="O185" s="51"/>
      <c r="P185" s="52"/>
    </row>
    <row r="186" spans="2:16" s="3" customFormat="1" ht="12.75" customHeight="1" x14ac:dyDescent="0.3">
      <c r="B186" s="184"/>
      <c r="C186" s="94"/>
      <c r="D186" s="9"/>
      <c r="E186" s="9">
        <v>60500110</v>
      </c>
      <c r="F186" s="11">
        <v>2296.09</v>
      </c>
      <c r="G186" s="11"/>
      <c r="H186" s="11"/>
      <c r="I186" s="10"/>
      <c r="J186" s="10"/>
      <c r="K186" s="10"/>
      <c r="L186" s="11">
        <v>2296.09</v>
      </c>
      <c r="M186" s="168"/>
      <c r="N186" s="26"/>
      <c r="O186" s="51"/>
      <c r="P186" s="52"/>
    </row>
    <row r="187" spans="2:16" s="3" customFormat="1" ht="12.75" customHeight="1" x14ac:dyDescent="0.3">
      <c r="B187" s="184"/>
      <c r="C187" s="94"/>
      <c r="D187" s="9"/>
      <c r="E187" s="9">
        <v>605001110</v>
      </c>
      <c r="F187" s="11">
        <v>672</v>
      </c>
      <c r="G187" s="11"/>
      <c r="H187" s="11"/>
      <c r="I187" s="10"/>
      <c r="J187" s="10"/>
      <c r="K187" s="10"/>
      <c r="L187" s="11">
        <v>672</v>
      </c>
      <c r="M187" s="168"/>
      <c r="N187" s="26"/>
      <c r="O187" s="51"/>
      <c r="P187" s="52"/>
    </row>
    <row r="188" spans="2:16" s="3" customFormat="1" ht="12.75" customHeight="1" x14ac:dyDescent="0.3">
      <c r="B188" s="184"/>
      <c r="C188" s="94"/>
      <c r="D188" s="9"/>
      <c r="E188" s="9">
        <v>605001111</v>
      </c>
      <c r="F188" s="11">
        <v>664.91</v>
      </c>
      <c r="G188" s="11"/>
      <c r="H188" s="11"/>
      <c r="I188" s="10"/>
      <c r="J188" s="10"/>
      <c r="K188" s="10"/>
      <c r="L188" s="11">
        <v>664.91</v>
      </c>
      <c r="M188" s="168"/>
      <c r="N188" s="26"/>
      <c r="O188" s="51"/>
      <c r="P188" s="52"/>
    </row>
    <row r="189" spans="2:16" s="3" customFormat="1" ht="12.75" customHeight="1" x14ac:dyDescent="0.3">
      <c r="B189" s="184"/>
      <c r="C189" s="94"/>
      <c r="D189" s="9"/>
      <c r="E189" s="9">
        <v>605001112</v>
      </c>
      <c r="F189" s="11">
        <v>24.86</v>
      </c>
      <c r="G189" s="11"/>
      <c r="H189" s="11"/>
      <c r="I189" s="10"/>
      <c r="J189" s="10"/>
      <c r="K189" s="10"/>
      <c r="L189" s="11">
        <v>24.86</v>
      </c>
      <c r="M189" s="168"/>
      <c r="N189" s="26"/>
      <c r="O189" s="51"/>
      <c r="P189" s="52"/>
    </row>
    <row r="190" spans="2:16" s="3" customFormat="1" ht="12.75" customHeight="1" x14ac:dyDescent="0.3">
      <c r="B190" s="184"/>
      <c r="C190" s="94"/>
      <c r="D190" s="9"/>
      <c r="E190" s="9">
        <v>605001115</v>
      </c>
      <c r="F190" s="11">
        <v>200</v>
      </c>
      <c r="G190" s="11"/>
      <c r="H190" s="11"/>
      <c r="I190" s="10"/>
      <c r="J190" s="10"/>
      <c r="K190" s="10"/>
      <c r="L190" s="11">
        <v>200</v>
      </c>
      <c r="M190" s="168"/>
      <c r="N190" s="26"/>
      <c r="O190" s="51"/>
      <c r="P190" s="52"/>
    </row>
    <row r="191" spans="2:16" s="3" customFormat="1" ht="12.75" customHeight="1" x14ac:dyDescent="0.3">
      <c r="B191" s="184"/>
      <c r="C191" s="94"/>
      <c r="D191" s="9"/>
      <c r="E191" s="9">
        <v>605001130</v>
      </c>
      <c r="F191" s="11">
        <v>16.25</v>
      </c>
      <c r="G191" s="11"/>
      <c r="H191" s="11"/>
      <c r="I191" s="10"/>
      <c r="J191" s="10"/>
      <c r="K191" s="10"/>
      <c r="L191" s="11">
        <v>16.25</v>
      </c>
      <c r="M191" s="168"/>
      <c r="N191" s="26"/>
      <c r="O191" s="51"/>
      <c r="P191" s="52"/>
    </row>
    <row r="192" spans="2:16" s="3" customFormat="1" ht="12.75" customHeight="1" x14ac:dyDescent="0.3">
      <c r="B192" s="184"/>
      <c r="C192" s="94"/>
      <c r="D192" s="9"/>
      <c r="E192" s="9">
        <v>605001133</v>
      </c>
      <c r="F192" s="11">
        <v>136.6</v>
      </c>
      <c r="G192" s="11"/>
      <c r="H192" s="11"/>
      <c r="I192" s="10"/>
      <c r="J192" s="10"/>
      <c r="K192" s="10"/>
      <c r="L192" s="11">
        <v>136.6</v>
      </c>
      <c r="M192" s="168"/>
      <c r="N192" s="26"/>
      <c r="O192" s="51"/>
      <c r="P192" s="52"/>
    </row>
    <row r="193" spans="2:16" s="3" customFormat="1" ht="12.75" customHeight="1" x14ac:dyDescent="0.3">
      <c r="B193" s="184"/>
      <c r="C193" s="94"/>
      <c r="D193" s="9"/>
      <c r="E193" s="9">
        <v>605001140</v>
      </c>
      <c r="F193" s="11">
        <v>303.52999999999997</v>
      </c>
      <c r="G193" s="11"/>
      <c r="H193" s="11"/>
      <c r="I193" s="10"/>
      <c r="J193" s="10"/>
      <c r="K193" s="10"/>
      <c r="L193" s="11">
        <v>303.52999999999997</v>
      </c>
      <c r="M193" s="168"/>
      <c r="N193" s="26"/>
      <c r="O193" s="51"/>
      <c r="P193" s="52"/>
    </row>
    <row r="194" spans="2:16" s="3" customFormat="1" ht="12.75" customHeight="1" x14ac:dyDescent="0.3">
      <c r="B194" s="184"/>
      <c r="C194" s="94"/>
      <c r="D194" s="9"/>
      <c r="E194" s="9">
        <v>6050011427</v>
      </c>
      <c r="F194" s="11">
        <v>298.85000000000002</v>
      </c>
      <c r="G194" s="11"/>
      <c r="H194" s="11"/>
      <c r="I194" s="10"/>
      <c r="J194" s="10"/>
      <c r="K194" s="10"/>
      <c r="L194" s="11">
        <v>298.85000000000002</v>
      </c>
      <c r="M194" s="168"/>
      <c r="N194" s="26"/>
      <c r="O194" s="51"/>
      <c r="P194" s="52"/>
    </row>
    <row r="195" spans="2:16" s="3" customFormat="1" ht="12.75" customHeight="1" x14ac:dyDescent="0.3">
      <c r="B195" s="184"/>
      <c r="C195" s="94"/>
      <c r="D195" s="9"/>
      <c r="E195" s="9">
        <v>6050011500</v>
      </c>
      <c r="F195" s="11">
        <v>1321.8</v>
      </c>
      <c r="G195" s="11"/>
      <c r="H195" s="11"/>
      <c r="I195" s="10"/>
      <c r="J195" s="10"/>
      <c r="K195" s="10"/>
      <c r="L195" s="11">
        <v>1321.8</v>
      </c>
      <c r="M195" s="168"/>
      <c r="N195" s="26"/>
      <c r="O195" s="51"/>
      <c r="P195" s="52"/>
    </row>
    <row r="196" spans="2:16" s="3" customFormat="1" ht="12.75" customHeight="1" x14ac:dyDescent="0.3">
      <c r="B196" s="184"/>
      <c r="C196" s="94"/>
      <c r="D196" s="9"/>
      <c r="E196" s="9">
        <v>605001501</v>
      </c>
      <c r="F196" s="11">
        <v>2238.96</v>
      </c>
      <c r="G196" s="11"/>
      <c r="H196" s="11"/>
      <c r="I196" s="10"/>
      <c r="J196" s="10"/>
      <c r="K196" s="10"/>
      <c r="L196" s="11">
        <v>2238.96</v>
      </c>
      <c r="M196" s="168"/>
      <c r="N196" s="26"/>
      <c r="O196" s="51"/>
      <c r="P196" s="52"/>
    </row>
    <row r="197" spans="2:16" s="3" customFormat="1" ht="12.75" customHeight="1" x14ac:dyDescent="0.3">
      <c r="B197" s="184"/>
      <c r="C197" s="94"/>
      <c r="D197" s="9"/>
      <c r="E197" s="9">
        <v>605001505</v>
      </c>
      <c r="F197" s="11">
        <v>107.76</v>
      </c>
      <c r="G197" s="11"/>
      <c r="H197" s="11"/>
      <c r="I197" s="10"/>
      <c r="J197" s="10"/>
      <c r="K197" s="10"/>
      <c r="L197" s="11">
        <v>107.76</v>
      </c>
      <c r="M197" s="168"/>
      <c r="N197" s="26"/>
      <c r="O197" s="51"/>
      <c r="P197" s="52"/>
    </row>
    <row r="198" spans="2:16" s="3" customFormat="1" ht="12.75" customHeight="1" x14ac:dyDescent="0.3">
      <c r="B198" s="184"/>
      <c r="C198" s="94"/>
      <c r="D198" s="9"/>
      <c r="E198" s="9">
        <v>6050015070</v>
      </c>
      <c r="F198" s="11">
        <v>192.12</v>
      </c>
      <c r="G198" s="11"/>
      <c r="H198" s="11"/>
      <c r="I198" s="10"/>
      <c r="J198" s="10"/>
      <c r="K198" s="10"/>
      <c r="L198" s="11">
        <v>192.12</v>
      </c>
      <c r="M198" s="168"/>
      <c r="N198" s="26"/>
      <c r="O198" s="51"/>
      <c r="P198" s="52"/>
    </row>
    <row r="199" spans="2:16" s="3" customFormat="1" ht="12.75" customHeight="1" x14ac:dyDescent="0.3">
      <c r="B199" s="184"/>
      <c r="C199" s="94"/>
      <c r="D199" s="9"/>
      <c r="E199" s="9">
        <v>605001509</v>
      </c>
      <c r="F199" s="11">
        <v>550.32000000000005</v>
      </c>
      <c r="G199" s="11"/>
      <c r="H199" s="11"/>
      <c r="I199" s="10"/>
      <c r="J199" s="10"/>
      <c r="K199" s="10"/>
      <c r="L199" s="11">
        <v>550.32000000000005</v>
      </c>
      <c r="M199" s="168"/>
      <c r="N199" s="26"/>
      <c r="O199" s="51"/>
      <c r="P199" s="52"/>
    </row>
    <row r="200" spans="2:16" s="3" customFormat="1" ht="12.75" customHeight="1" x14ac:dyDescent="0.3">
      <c r="B200" s="184"/>
      <c r="C200" s="94"/>
      <c r="D200" s="9"/>
      <c r="E200" s="9">
        <v>605001510</v>
      </c>
      <c r="F200" s="11">
        <v>96.14</v>
      </c>
      <c r="G200" s="11"/>
      <c r="H200" s="11"/>
      <c r="I200" s="10"/>
      <c r="J200" s="10"/>
      <c r="K200" s="10"/>
      <c r="L200" s="11">
        <v>96.14</v>
      </c>
      <c r="M200" s="168"/>
      <c r="N200" s="26"/>
      <c r="O200" s="51"/>
      <c r="P200" s="52"/>
    </row>
    <row r="201" spans="2:16" s="3" customFormat="1" ht="12.75" customHeight="1" x14ac:dyDescent="0.3">
      <c r="B201" s="184"/>
      <c r="C201" s="94"/>
      <c r="D201" s="9"/>
      <c r="E201" s="9">
        <v>605001515</v>
      </c>
      <c r="F201" s="11">
        <v>336.78</v>
      </c>
      <c r="G201" s="11"/>
      <c r="H201" s="11"/>
      <c r="I201" s="10"/>
      <c r="J201" s="10"/>
      <c r="K201" s="10"/>
      <c r="L201" s="11">
        <v>336.78</v>
      </c>
      <c r="M201" s="168"/>
      <c r="N201" s="26"/>
      <c r="O201" s="51"/>
      <c r="P201" s="52"/>
    </row>
    <row r="202" spans="2:16" s="3" customFormat="1" ht="12.75" customHeight="1" x14ac:dyDescent="0.3">
      <c r="B202" s="184"/>
      <c r="C202" s="94"/>
      <c r="D202" s="9"/>
      <c r="E202" s="9">
        <v>605001518</v>
      </c>
      <c r="F202" s="11">
        <v>1940.04</v>
      </c>
      <c r="G202" s="11"/>
      <c r="H202" s="11"/>
      <c r="I202" s="10"/>
      <c r="J202" s="10"/>
      <c r="K202" s="10"/>
      <c r="L202" s="11">
        <v>1940.04</v>
      </c>
      <c r="M202" s="168"/>
      <c r="N202" s="26"/>
      <c r="O202" s="51"/>
      <c r="P202" s="52"/>
    </row>
    <row r="203" spans="2:16" s="3" customFormat="1" ht="12.75" customHeight="1" x14ac:dyDescent="0.3">
      <c r="B203" s="184"/>
      <c r="C203" s="94"/>
      <c r="D203" s="9"/>
      <c r="E203" s="9">
        <v>605001520</v>
      </c>
      <c r="F203" s="11">
        <v>5849.16</v>
      </c>
      <c r="G203" s="11"/>
      <c r="H203" s="11"/>
      <c r="I203" s="10"/>
      <c r="J203" s="10"/>
      <c r="K203" s="10"/>
      <c r="L203" s="11">
        <v>5849.16</v>
      </c>
      <c r="M203" s="168"/>
      <c r="N203" s="26"/>
      <c r="O203" s="51"/>
      <c r="P203" s="52"/>
    </row>
    <row r="204" spans="2:16" s="3" customFormat="1" ht="12.75" customHeight="1" x14ac:dyDescent="0.3">
      <c r="B204" s="184"/>
      <c r="C204" s="94"/>
      <c r="D204" s="9"/>
      <c r="E204" s="9">
        <v>61111960</v>
      </c>
      <c r="F204" s="11">
        <v>1204.98</v>
      </c>
      <c r="G204" s="11"/>
      <c r="H204" s="11"/>
      <c r="I204" s="10"/>
      <c r="J204" s="10"/>
      <c r="K204" s="10"/>
      <c r="L204" s="11">
        <v>1204.98</v>
      </c>
      <c r="M204" s="168"/>
      <c r="N204" s="26"/>
      <c r="O204" s="51"/>
      <c r="P204" s="52"/>
    </row>
    <row r="205" spans="2:16" s="3" customFormat="1" ht="12.75" customHeight="1" x14ac:dyDescent="0.3">
      <c r="B205" s="184"/>
      <c r="C205" s="94"/>
      <c r="D205" s="9"/>
      <c r="E205" s="9">
        <v>6116120</v>
      </c>
      <c r="F205" s="11">
        <v>11003</v>
      </c>
      <c r="G205" s="11"/>
      <c r="H205" s="11"/>
      <c r="I205" s="10"/>
      <c r="J205" s="10"/>
      <c r="K205" s="10"/>
      <c r="L205" s="11">
        <v>11003</v>
      </c>
      <c r="M205" s="168"/>
      <c r="N205" s="26"/>
      <c r="O205" s="51"/>
      <c r="P205" s="52"/>
    </row>
    <row r="206" spans="2:16" s="3" customFormat="1" ht="12.75" customHeight="1" x14ac:dyDescent="0.3">
      <c r="B206" s="184"/>
      <c r="C206" s="94"/>
      <c r="D206" s="9"/>
      <c r="E206" s="9">
        <v>6116121</v>
      </c>
      <c r="F206" s="11">
        <v>676</v>
      </c>
      <c r="G206" s="11"/>
      <c r="H206" s="11"/>
      <c r="I206" s="10"/>
      <c r="J206" s="10"/>
      <c r="K206" s="10"/>
      <c r="L206" s="11">
        <v>676</v>
      </c>
      <c r="M206" s="168"/>
      <c r="N206" s="26"/>
      <c r="O206" s="51"/>
      <c r="P206" s="52"/>
    </row>
    <row r="207" spans="2:16" s="3" customFormat="1" ht="12.75" customHeight="1" x14ac:dyDescent="0.3">
      <c r="B207" s="184"/>
      <c r="C207" s="94"/>
      <c r="D207" s="9"/>
      <c r="E207" s="9">
        <v>6116122</v>
      </c>
      <c r="F207" s="11">
        <v>577.9</v>
      </c>
      <c r="G207" s="11"/>
      <c r="H207" s="11"/>
      <c r="I207" s="10"/>
      <c r="J207" s="10"/>
      <c r="K207" s="10"/>
      <c r="L207" s="11">
        <v>577.9</v>
      </c>
      <c r="M207" s="168"/>
      <c r="N207" s="26"/>
      <c r="O207" s="51"/>
      <c r="P207" s="52"/>
    </row>
    <row r="208" spans="2:16" s="3" customFormat="1" ht="12.75" customHeight="1" x14ac:dyDescent="0.3">
      <c r="B208" s="184"/>
      <c r="C208" s="94"/>
      <c r="D208" s="9"/>
      <c r="E208" s="9">
        <v>6116125</v>
      </c>
      <c r="F208" s="11">
        <v>700.05</v>
      </c>
      <c r="G208" s="11"/>
      <c r="H208" s="11"/>
      <c r="I208" s="10"/>
      <c r="J208" s="10"/>
      <c r="K208" s="10"/>
      <c r="L208" s="11">
        <v>700.05</v>
      </c>
      <c r="M208" s="168"/>
      <c r="N208" s="26"/>
      <c r="O208" s="51"/>
      <c r="P208" s="52"/>
    </row>
    <row r="209" spans="2:16" s="3" customFormat="1" ht="12.75" customHeight="1" x14ac:dyDescent="0.3">
      <c r="B209" s="184"/>
      <c r="C209" s="94"/>
      <c r="D209" s="9"/>
      <c r="E209" s="9">
        <v>6116126</v>
      </c>
      <c r="F209" s="11">
        <v>3026.75</v>
      </c>
      <c r="G209" s="11"/>
      <c r="H209" s="11"/>
      <c r="I209" s="10"/>
      <c r="J209" s="10"/>
      <c r="K209" s="10"/>
      <c r="L209" s="11">
        <v>3026.75</v>
      </c>
      <c r="M209" s="168"/>
      <c r="N209" s="26"/>
      <c r="O209" s="51"/>
      <c r="P209" s="52"/>
    </row>
    <row r="210" spans="2:16" s="3" customFormat="1" ht="12.75" customHeight="1" x14ac:dyDescent="0.3">
      <c r="B210" s="184"/>
      <c r="C210" s="94"/>
      <c r="D210" s="9"/>
      <c r="E210" s="9">
        <v>6116129</v>
      </c>
      <c r="F210" s="11">
        <v>476</v>
      </c>
      <c r="G210" s="11"/>
      <c r="H210" s="11"/>
      <c r="I210" s="10"/>
      <c r="J210" s="10"/>
      <c r="K210" s="10"/>
      <c r="L210" s="11">
        <v>476</v>
      </c>
      <c r="M210" s="168"/>
      <c r="N210" s="26"/>
      <c r="O210" s="51"/>
      <c r="P210" s="52"/>
    </row>
    <row r="211" spans="2:16" s="3" customFormat="1" ht="12.75" customHeight="1" x14ac:dyDescent="0.3">
      <c r="B211" s="184"/>
      <c r="C211" s="94" t="s">
        <v>1745</v>
      </c>
      <c r="D211" s="9" t="s">
        <v>1748</v>
      </c>
      <c r="E211" s="9"/>
      <c r="F211" s="10"/>
      <c r="G211" s="10"/>
      <c r="H211" s="10"/>
      <c r="I211" s="10"/>
      <c r="J211" s="10"/>
      <c r="K211" s="10"/>
      <c r="L211" s="10"/>
      <c r="M211" s="167"/>
      <c r="N211" s="91"/>
      <c r="O211" s="51" t="s">
        <v>9</v>
      </c>
      <c r="P211" s="52" t="s">
        <v>362</v>
      </c>
    </row>
    <row r="212" spans="2:16" s="3" customFormat="1" ht="12.75" customHeight="1" x14ac:dyDescent="0.3">
      <c r="B212" s="184"/>
      <c r="C212" s="94" t="s">
        <v>1749</v>
      </c>
      <c r="D212" s="28" t="s">
        <v>1750</v>
      </c>
      <c r="E212" s="28"/>
      <c r="F212" s="11">
        <v>326242.48</v>
      </c>
      <c r="G212" s="11"/>
      <c r="H212" s="11"/>
      <c r="I212" s="10"/>
      <c r="J212" s="10"/>
      <c r="K212" s="10"/>
      <c r="L212" s="11">
        <v>326242.48</v>
      </c>
      <c r="M212" s="167"/>
      <c r="N212" s="91"/>
      <c r="O212" s="12" t="s">
        <v>10</v>
      </c>
      <c r="P212" s="13"/>
    </row>
    <row r="213" spans="2:16" s="3" customFormat="1" ht="12.75" customHeight="1" x14ac:dyDescent="0.3">
      <c r="B213" s="184"/>
      <c r="C213" s="94"/>
      <c r="D213" s="28"/>
      <c r="E213" s="28">
        <v>60001126</v>
      </c>
      <c r="F213" s="11">
        <v>245.7</v>
      </c>
      <c r="G213" s="11"/>
      <c r="H213" s="11"/>
      <c r="I213" s="10"/>
      <c r="J213" s="10"/>
      <c r="K213" s="10"/>
      <c r="L213" s="11">
        <v>245.7</v>
      </c>
      <c r="M213" s="168"/>
      <c r="N213" s="26"/>
      <c r="O213" s="12"/>
      <c r="P213" s="13"/>
    </row>
    <row r="214" spans="2:16" s="3" customFormat="1" ht="12.75" customHeight="1" x14ac:dyDescent="0.3">
      <c r="B214" s="184"/>
      <c r="C214" s="94"/>
      <c r="D214" s="28"/>
      <c r="E214" s="28">
        <v>600031016</v>
      </c>
      <c r="F214" s="11">
        <v>245.7</v>
      </c>
      <c r="G214" s="11"/>
      <c r="H214" s="11"/>
      <c r="I214" s="10"/>
      <c r="J214" s="10"/>
      <c r="K214" s="10"/>
      <c r="L214" s="11">
        <v>245.7</v>
      </c>
      <c r="M214" s="168"/>
      <c r="N214" s="26"/>
      <c r="O214" s="12"/>
      <c r="P214" s="13"/>
    </row>
    <row r="215" spans="2:16" s="3" customFormat="1" ht="12.75" customHeight="1" x14ac:dyDescent="0.3">
      <c r="B215" s="184"/>
      <c r="C215" s="94"/>
      <c r="D215" s="28"/>
      <c r="E215" s="28">
        <v>601200</v>
      </c>
      <c r="F215" s="11">
        <v>89694.91</v>
      </c>
      <c r="G215" s="11"/>
      <c r="H215" s="11"/>
      <c r="I215" s="10"/>
      <c r="J215" s="10"/>
      <c r="K215" s="10"/>
      <c r="L215" s="11">
        <v>89694.91</v>
      </c>
      <c r="M215" s="168"/>
      <c r="N215" s="26"/>
      <c r="O215" s="12"/>
      <c r="P215" s="13"/>
    </row>
    <row r="216" spans="2:16" s="3" customFormat="1" ht="12.75" customHeight="1" x14ac:dyDescent="0.3">
      <c r="B216" s="184"/>
      <c r="C216" s="94"/>
      <c r="D216" s="28"/>
      <c r="E216" s="28">
        <v>601201</v>
      </c>
      <c r="F216" s="11">
        <v>1422.84</v>
      </c>
      <c r="G216" s="11"/>
      <c r="H216" s="11"/>
      <c r="I216" s="10"/>
      <c r="J216" s="10"/>
      <c r="K216" s="10"/>
      <c r="L216" s="11">
        <v>1422.84</v>
      </c>
      <c r="M216" s="168"/>
      <c r="N216" s="26"/>
      <c r="O216" s="12"/>
      <c r="P216" s="13"/>
    </row>
    <row r="217" spans="2:16" s="3" customFormat="1" ht="12.75" customHeight="1" x14ac:dyDescent="0.3">
      <c r="B217" s="184"/>
      <c r="C217" s="94"/>
      <c r="D217" s="28"/>
      <c r="E217" s="28">
        <v>601202</v>
      </c>
      <c r="F217" s="11">
        <v>143.55000000000001</v>
      </c>
      <c r="G217" s="11"/>
      <c r="H217" s="11"/>
      <c r="I217" s="10"/>
      <c r="J217" s="10"/>
      <c r="K217" s="10"/>
      <c r="L217" s="11">
        <v>143.55000000000001</v>
      </c>
      <c r="M217" s="168"/>
      <c r="N217" s="26"/>
      <c r="O217" s="12"/>
      <c r="P217" s="13"/>
    </row>
    <row r="218" spans="2:16" s="3" customFormat="1" ht="12.75" customHeight="1" x14ac:dyDescent="0.3">
      <c r="B218" s="184"/>
      <c r="C218" s="94"/>
      <c r="D218" s="28"/>
      <c r="E218" s="28">
        <v>601203</v>
      </c>
      <c r="F218" s="11">
        <v>3829.16</v>
      </c>
      <c r="G218" s="11"/>
      <c r="H218" s="11"/>
      <c r="I218" s="10"/>
      <c r="J218" s="10"/>
      <c r="K218" s="10"/>
      <c r="L218" s="11">
        <v>3829.16</v>
      </c>
      <c r="M218" s="168"/>
      <c r="N218" s="26"/>
      <c r="O218" s="12"/>
      <c r="P218" s="13"/>
    </row>
    <row r="219" spans="2:16" s="3" customFormat="1" ht="12.75" customHeight="1" x14ac:dyDescent="0.3">
      <c r="B219" s="184"/>
      <c r="C219" s="94"/>
      <c r="D219" s="28"/>
      <c r="E219" s="28">
        <v>601204</v>
      </c>
      <c r="F219" s="11">
        <v>61.63</v>
      </c>
      <c r="G219" s="11"/>
      <c r="H219" s="11"/>
      <c r="I219" s="10"/>
      <c r="J219" s="10"/>
      <c r="K219" s="10"/>
      <c r="L219" s="11">
        <v>61.63</v>
      </c>
      <c r="M219" s="168"/>
      <c r="N219" s="26"/>
      <c r="O219" s="12"/>
      <c r="P219" s="13"/>
    </row>
    <row r="220" spans="2:16" s="3" customFormat="1" ht="12.75" customHeight="1" x14ac:dyDescent="0.3">
      <c r="B220" s="184"/>
      <c r="C220" s="94"/>
      <c r="D220" s="28"/>
      <c r="E220" s="28">
        <v>601205</v>
      </c>
      <c r="F220" s="11">
        <v>6.13</v>
      </c>
      <c r="G220" s="11"/>
      <c r="H220" s="11"/>
      <c r="I220" s="10"/>
      <c r="J220" s="10"/>
      <c r="K220" s="10"/>
      <c r="L220" s="11">
        <v>6.13</v>
      </c>
      <c r="M220" s="168"/>
      <c r="N220" s="26"/>
      <c r="O220" s="12"/>
      <c r="P220" s="13"/>
    </row>
    <row r="221" spans="2:16" s="3" customFormat="1" ht="12.75" customHeight="1" x14ac:dyDescent="0.3">
      <c r="B221" s="184"/>
      <c r="C221" s="94"/>
      <c r="D221" s="28"/>
      <c r="E221" s="28">
        <v>6012071</v>
      </c>
      <c r="F221" s="11">
        <v>3178.93</v>
      </c>
      <c r="G221" s="11"/>
      <c r="H221" s="11"/>
      <c r="I221" s="10"/>
      <c r="J221" s="10"/>
      <c r="K221" s="10"/>
      <c r="L221" s="11">
        <v>3178.93</v>
      </c>
      <c r="M221" s="168"/>
      <c r="N221" s="26"/>
      <c r="O221" s="12"/>
      <c r="P221" s="13"/>
    </row>
    <row r="222" spans="2:16" s="3" customFormat="1" ht="12.75" customHeight="1" x14ac:dyDescent="0.3">
      <c r="B222" s="184"/>
      <c r="C222" s="94"/>
      <c r="D222" s="28"/>
      <c r="E222" s="28">
        <v>6012072</v>
      </c>
      <c r="F222" s="11">
        <v>27.86</v>
      </c>
      <c r="G222" s="11"/>
      <c r="H222" s="11"/>
      <c r="I222" s="10"/>
      <c r="J222" s="10"/>
      <c r="K222" s="10"/>
      <c r="L222" s="11">
        <v>27.86</v>
      </c>
      <c r="M222" s="168"/>
      <c r="N222" s="26"/>
      <c r="O222" s="12"/>
      <c r="P222" s="13"/>
    </row>
    <row r="223" spans="2:16" s="3" customFormat="1" ht="12.75" customHeight="1" x14ac:dyDescent="0.3">
      <c r="B223" s="184"/>
      <c r="C223" s="94"/>
      <c r="D223" s="28"/>
      <c r="E223" s="28">
        <v>6012073</v>
      </c>
      <c r="F223" s="11">
        <v>1100</v>
      </c>
      <c r="G223" s="11"/>
      <c r="H223" s="11"/>
      <c r="I223" s="10"/>
      <c r="J223" s="10"/>
      <c r="K223" s="10"/>
      <c r="L223" s="11">
        <v>1100</v>
      </c>
      <c r="M223" s="168"/>
      <c r="N223" s="26"/>
      <c r="O223" s="12"/>
      <c r="P223" s="13"/>
    </row>
    <row r="224" spans="2:16" s="3" customFormat="1" ht="12.75" customHeight="1" x14ac:dyDescent="0.3">
      <c r="B224" s="184"/>
      <c r="C224" s="94"/>
      <c r="D224" s="28"/>
      <c r="E224" s="28">
        <v>6012074</v>
      </c>
      <c r="F224" s="11">
        <v>8893.66</v>
      </c>
      <c r="G224" s="11"/>
      <c r="H224" s="11"/>
      <c r="I224" s="10"/>
      <c r="J224" s="10"/>
      <c r="K224" s="10"/>
      <c r="L224" s="11">
        <v>8893.66</v>
      </c>
      <c r="M224" s="168"/>
      <c r="N224" s="26"/>
      <c r="O224" s="12"/>
      <c r="P224" s="13"/>
    </row>
    <row r="225" spans="2:16" s="3" customFormat="1" ht="12.75" customHeight="1" x14ac:dyDescent="0.3">
      <c r="B225" s="184"/>
      <c r="C225" s="94"/>
      <c r="D225" s="28"/>
      <c r="E225" s="28">
        <v>60120806</v>
      </c>
      <c r="F225" s="11">
        <v>62695.31</v>
      </c>
      <c r="G225" s="11"/>
      <c r="H225" s="11"/>
      <c r="I225" s="10"/>
      <c r="J225" s="10"/>
      <c r="K225" s="10"/>
      <c r="L225" s="11">
        <v>62695.31</v>
      </c>
      <c r="M225" s="168"/>
      <c r="N225" s="26"/>
      <c r="O225" s="12"/>
      <c r="P225" s="13"/>
    </row>
    <row r="226" spans="2:16" s="3" customFormat="1" ht="12.75" customHeight="1" x14ac:dyDescent="0.3">
      <c r="B226" s="184"/>
      <c r="C226" s="94"/>
      <c r="D226" s="28"/>
      <c r="E226" s="28">
        <v>60120810</v>
      </c>
      <c r="F226" s="11">
        <v>524.76</v>
      </c>
      <c r="G226" s="11"/>
      <c r="H226" s="11"/>
      <c r="I226" s="10"/>
      <c r="J226" s="10"/>
      <c r="K226" s="10"/>
      <c r="L226" s="11">
        <v>524.76</v>
      </c>
      <c r="M226" s="168"/>
      <c r="N226" s="26"/>
      <c r="O226" s="12"/>
      <c r="P226" s="13"/>
    </row>
    <row r="227" spans="2:16" s="3" customFormat="1" ht="12.75" customHeight="1" x14ac:dyDescent="0.3">
      <c r="B227" s="184"/>
      <c r="C227" s="94"/>
      <c r="D227" s="28"/>
      <c r="E227" s="28">
        <v>60120813</v>
      </c>
      <c r="F227" s="11">
        <v>2721.85</v>
      </c>
      <c r="G227" s="11"/>
      <c r="H227" s="11"/>
      <c r="I227" s="10"/>
      <c r="J227" s="10"/>
      <c r="K227" s="10"/>
      <c r="L227" s="11">
        <v>2721.85</v>
      </c>
      <c r="M227" s="168"/>
      <c r="N227" s="26"/>
      <c r="O227" s="12"/>
      <c r="P227" s="13"/>
    </row>
    <row r="228" spans="2:16" s="3" customFormat="1" ht="12.75" customHeight="1" x14ac:dyDescent="0.3">
      <c r="B228" s="184"/>
      <c r="C228" s="94"/>
      <c r="D228" s="28"/>
      <c r="E228" s="28">
        <v>60120826</v>
      </c>
      <c r="F228" s="11">
        <v>37.76</v>
      </c>
      <c r="G228" s="11"/>
      <c r="H228" s="11"/>
      <c r="I228" s="10"/>
      <c r="J228" s="10"/>
      <c r="K228" s="10"/>
      <c r="L228" s="11">
        <v>37.76</v>
      </c>
      <c r="M228" s="168"/>
      <c r="N228" s="26"/>
      <c r="O228" s="12"/>
      <c r="P228" s="13"/>
    </row>
    <row r="229" spans="2:16" s="3" customFormat="1" ht="12.75" customHeight="1" x14ac:dyDescent="0.3">
      <c r="B229" s="184"/>
      <c r="C229" s="94"/>
      <c r="D229" s="28"/>
      <c r="E229" s="28">
        <v>601209</v>
      </c>
      <c r="F229" s="11">
        <v>3362.67</v>
      </c>
      <c r="G229" s="11"/>
      <c r="H229" s="11"/>
      <c r="I229" s="10"/>
      <c r="J229" s="10"/>
      <c r="K229" s="10"/>
      <c r="L229" s="11">
        <v>3362.67</v>
      </c>
      <c r="M229" s="168"/>
      <c r="N229" s="26"/>
      <c r="O229" s="12"/>
      <c r="P229" s="13"/>
    </row>
    <row r="230" spans="2:16" s="3" customFormat="1" ht="12.75" customHeight="1" x14ac:dyDescent="0.3">
      <c r="B230" s="184"/>
      <c r="C230" s="94"/>
      <c r="D230" s="28"/>
      <c r="E230" s="28">
        <v>6012090</v>
      </c>
      <c r="F230" s="11">
        <v>39696.26</v>
      </c>
      <c r="G230" s="11"/>
      <c r="H230" s="11"/>
      <c r="I230" s="10"/>
      <c r="J230" s="10"/>
      <c r="K230" s="10"/>
      <c r="L230" s="11">
        <v>39696.26</v>
      </c>
      <c r="M230" s="168"/>
      <c r="N230" s="26"/>
      <c r="O230" s="12"/>
      <c r="P230" s="13"/>
    </row>
    <row r="231" spans="2:16" s="3" customFormat="1" ht="12.75" customHeight="1" x14ac:dyDescent="0.3">
      <c r="B231" s="184"/>
      <c r="C231" s="94"/>
      <c r="D231" s="28"/>
      <c r="E231" s="28">
        <v>60120911</v>
      </c>
      <c r="F231" s="11">
        <v>54.82</v>
      </c>
      <c r="G231" s="11"/>
      <c r="H231" s="11"/>
      <c r="I231" s="10"/>
      <c r="J231" s="10"/>
      <c r="K231" s="10"/>
      <c r="L231" s="11">
        <v>54.82</v>
      </c>
      <c r="M231" s="168"/>
      <c r="N231" s="26"/>
      <c r="O231" s="12"/>
      <c r="P231" s="13"/>
    </row>
    <row r="232" spans="2:16" s="3" customFormat="1" ht="12.75" customHeight="1" x14ac:dyDescent="0.3">
      <c r="B232" s="184"/>
      <c r="C232" s="94"/>
      <c r="D232" s="28"/>
      <c r="E232" s="28">
        <v>60120913</v>
      </c>
      <c r="F232" s="11">
        <v>3152.48</v>
      </c>
      <c r="G232" s="11"/>
      <c r="H232" s="11"/>
      <c r="I232" s="10"/>
      <c r="J232" s="10"/>
      <c r="K232" s="10"/>
      <c r="L232" s="11">
        <v>3152.48</v>
      </c>
      <c r="M232" s="168"/>
      <c r="N232" s="26"/>
      <c r="O232" s="12"/>
      <c r="P232" s="13"/>
    </row>
    <row r="233" spans="2:16" s="3" customFormat="1" ht="12.75" customHeight="1" x14ac:dyDescent="0.3">
      <c r="B233" s="184"/>
      <c r="C233" s="94"/>
      <c r="D233" s="28"/>
      <c r="E233" s="28">
        <v>60120914</v>
      </c>
      <c r="F233" s="11">
        <v>240.51</v>
      </c>
      <c r="G233" s="11"/>
      <c r="H233" s="11"/>
      <c r="I233" s="10"/>
      <c r="J233" s="10"/>
      <c r="K233" s="10"/>
      <c r="L233" s="11">
        <v>240.51</v>
      </c>
      <c r="M233" s="168"/>
      <c r="N233" s="26"/>
      <c r="O233" s="12"/>
      <c r="P233" s="13"/>
    </row>
    <row r="234" spans="2:16" s="3" customFormat="1" ht="12.75" customHeight="1" x14ac:dyDescent="0.3">
      <c r="B234" s="184"/>
      <c r="C234" s="94"/>
      <c r="D234" s="28"/>
      <c r="E234" s="28">
        <v>60120916</v>
      </c>
      <c r="F234" s="11">
        <v>1241.57</v>
      </c>
      <c r="G234" s="11"/>
      <c r="H234" s="11"/>
      <c r="I234" s="10"/>
      <c r="J234" s="10"/>
      <c r="K234" s="10"/>
      <c r="L234" s="11">
        <v>1241.57</v>
      </c>
      <c r="M234" s="168"/>
      <c r="N234" s="26"/>
      <c r="O234" s="12"/>
      <c r="P234" s="13"/>
    </row>
    <row r="235" spans="2:16" s="3" customFormat="1" ht="12.75" customHeight="1" x14ac:dyDescent="0.3">
      <c r="B235" s="184"/>
      <c r="C235" s="94"/>
      <c r="D235" s="28"/>
      <c r="E235" s="28">
        <v>60120920</v>
      </c>
      <c r="F235" s="11">
        <v>388.99</v>
      </c>
      <c r="G235" s="11"/>
      <c r="H235" s="11"/>
      <c r="I235" s="10"/>
      <c r="J235" s="10"/>
      <c r="K235" s="10"/>
      <c r="L235" s="11">
        <v>388.99</v>
      </c>
      <c r="M235" s="168"/>
      <c r="N235" s="26"/>
      <c r="O235" s="12"/>
      <c r="P235" s="13"/>
    </row>
    <row r="236" spans="2:16" s="3" customFormat="1" ht="12.75" customHeight="1" x14ac:dyDescent="0.3">
      <c r="B236" s="184"/>
      <c r="C236" s="94"/>
      <c r="D236" s="28"/>
      <c r="E236" s="28">
        <v>60120921</v>
      </c>
      <c r="F236" s="11">
        <v>120.63</v>
      </c>
      <c r="G236" s="11"/>
      <c r="H236" s="11"/>
      <c r="I236" s="10"/>
      <c r="J236" s="10"/>
      <c r="K236" s="10"/>
      <c r="L236" s="11">
        <v>120.63</v>
      </c>
      <c r="M236" s="168"/>
      <c r="N236" s="26"/>
      <c r="O236" s="12"/>
      <c r="P236" s="13"/>
    </row>
    <row r="237" spans="2:16" s="3" customFormat="1" ht="12.75" customHeight="1" x14ac:dyDescent="0.3">
      <c r="B237" s="184"/>
      <c r="C237" s="94"/>
      <c r="D237" s="28"/>
      <c r="E237" s="28">
        <v>60120922</v>
      </c>
      <c r="F237" s="11">
        <v>1252.6400000000001</v>
      </c>
      <c r="G237" s="11"/>
      <c r="H237" s="11"/>
      <c r="I237" s="10"/>
      <c r="J237" s="10"/>
      <c r="K237" s="10"/>
      <c r="L237" s="11">
        <v>1252.6400000000001</v>
      </c>
      <c r="M237" s="168"/>
      <c r="N237" s="26"/>
      <c r="O237" s="12"/>
      <c r="P237" s="13"/>
    </row>
    <row r="238" spans="2:16" s="3" customFormat="1" ht="12.75" customHeight="1" x14ac:dyDescent="0.3">
      <c r="B238" s="184"/>
      <c r="C238" s="94"/>
      <c r="D238" s="28"/>
      <c r="E238" s="28">
        <v>60120923</v>
      </c>
      <c r="F238" s="11">
        <v>539.41999999999996</v>
      </c>
      <c r="G238" s="11"/>
      <c r="H238" s="11"/>
      <c r="I238" s="10"/>
      <c r="J238" s="10"/>
      <c r="K238" s="10"/>
      <c r="L238" s="11">
        <v>539.41999999999996</v>
      </c>
      <c r="M238" s="168"/>
      <c r="N238" s="26"/>
      <c r="O238" s="12"/>
      <c r="P238" s="13"/>
    </row>
    <row r="239" spans="2:16" s="3" customFormat="1" ht="12.75" customHeight="1" x14ac:dyDescent="0.3">
      <c r="B239" s="184"/>
      <c r="C239" s="94"/>
      <c r="D239" s="28"/>
      <c r="E239" s="28">
        <v>60120924</v>
      </c>
      <c r="F239" s="11">
        <v>1331.41</v>
      </c>
      <c r="G239" s="11"/>
      <c r="H239" s="11"/>
      <c r="I239" s="10"/>
      <c r="J239" s="10"/>
      <c r="K239" s="10"/>
      <c r="L239" s="11">
        <v>1331.41</v>
      </c>
      <c r="M239" s="168"/>
      <c r="N239" s="26"/>
      <c r="O239" s="12"/>
      <c r="P239" s="13"/>
    </row>
    <row r="240" spans="2:16" s="3" customFormat="1" ht="12.75" customHeight="1" x14ac:dyDescent="0.3">
      <c r="B240" s="184"/>
      <c r="C240" s="94"/>
      <c r="D240" s="28"/>
      <c r="E240" s="28">
        <v>60120925</v>
      </c>
      <c r="F240" s="11">
        <v>2128.9499999999998</v>
      </c>
      <c r="G240" s="11"/>
      <c r="H240" s="11"/>
      <c r="I240" s="10"/>
      <c r="J240" s="10"/>
      <c r="K240" s="10"/>
      <c r="L240" s="11">
        <v>2128.9499999999998</v>
      </c>
      <c r="M240" s="168"/>
      <c r="N240" s="26"/>
      <c r="O240" s="12"/>
      <c r="P240" s="13"/>
    </row>
    <row r="241" spans="2:16" s="3" customFormat="1" ht="12.75" customHeight="1" x14ac:dyDescent="0.3">
      <c r="B241" s="184"/>
      <c r="C241" s="94"/>
      <c r="D241" s="28"/>
      <c r="E241" s="28">
        <v>60120926</v>
      </c>
      <c r="F241" s="11">
        <v>103.52</v>
      </c>
      <c r="G241" s="11"/>
      <c r="H241" s="11"/>
      <c r="I241" s="10"/>
      <c r="J241" s="10"/>
      <c r="K241" s="10"/>
      <c r="L241" s="11">
        <v>103.52</v>
      </c>
      <c r="M241" s="168"/>
      <c r="N241" s="26"/>
      <c r="O241" s="12"/>
      <c r="P241" s="13"/>
    </row>
    <row r="242" spans="2:16" s="3" customFormat="1" ht="12.75" customHeight="1" x14ac:dyDescent="0.3">
      <c r="B242" s="184"/>
      <c r="C242" s="94"/>
      <c r="D242" s="28"/>
      <c r="E242" s="28">
        <v>6012093</v>
      </c>
      <c r="F242" s="11">
        <v>50</v>
      </c>
      <c r="G242" s="11"/>
      <c r="H242" s="11"/>
      <c r="I242" s="10"/>
      <c r="J242" s="10"/>
      <c r="K242" s="10"/>
      <c r="L242" s="11">
        <v>50</v>
      </c>
      <c r="M242" s="168"/>
      <c r="N242" s="26"/>
      <c r="O242" s="12"/>
      <c r="P242" s="13"/>
    </row>
    <row r="243" spans="2:16" s="3" customFormat="1" ht="12.75" customHeight="1" x14ac:dyDescent="0.3">
      <c r="B243" s="184"/>
      <c r="C243" s="94"/>
      <c r="D243" s="28"/>
      <c r="E243" s="28">
        <v>60120950</v>
      </c>
      <c r="F243" s="11">
        <v>612.54</v>
      </c>
      <c r="G243" s="11"/>
      <c r="H243" s="11"/>
      <c r="I243" s="10"/>
      <c r="J243" s="10"/>
      <c r="K243" s="10"/>
      <c r="L243" s="11">
        <v>612.54</v>
      </c>
      <c r="M243" s="168"/>
      <c r="N243" s="26"/>
      <c r="O243" s="12"/>
      <c r="P243" s="13"/>
    </row>
    <row r="244" spans="2:16" s="3" customFormat="1" ht="12.75" customHeight="1" x14ac:dyDescent="0.3">
      <c r="B244" s="184"/>
      <c r="C244" s="94"/>
      <c r="D244" s="28"/>
      <c r="E244" s="28">
        <v>601209501</v>
      </c>
      <c r="F244" s="11">
        <v>460.13</v>
      </c>
      <c r="G244" s="11"/>
      <c r="H244" s="11"/>
      <c r="I244" s="10"/>
      <c r="J244" s="10"/>
      <c r="K244" s="10"/>
      <c r="L244" s="11">
        <v>460.13</v>
      </c>
      <c r="M244" s="168"/>
      <c r="N244" s="26"/>
      <c r="O244" s="12"/>
      <c r="P244" s="13"/>
    </row>
    <row r="245" spans="2:16" s="3" customFormat="1" ht="12.75" customHeight="1" x14ac:dyDescent="0.3">
      <c r="B245" s="184"/>
      <c r="C245" s="94"/>
      <c r="D245" s="28"/>
      <c r="E245" s="28">
        <v>6022007</v>
      </c>
      <c r="F245" s="11">
        <v>4367.9799999999996</v>
      </c>
      <c r="G245" s="11"/>
      <c r="H245" s="11"/>
      <c r="I245" s="10"/>
      <c r="J245" s="10"/>
      <c r="K245" s="10"/>
      <c r="L245" s="11">
        <v>4367.9799999999996</v>
      </c>
      <c r="M245" s="168"/>
      <c r="N245" s="26"/>
      <c r="O245" s="12"/>
      <c r="P245" s="13"/>
    </row>
    <row r="246" spans="2:16" s="3" customFormat="1" ht="12.75" customHeight="1" x14ac:dyDescent="0.3">
      <c r="B246" s="184"/>
      <c r="C246" s="94"/>
      <c r="D246" s="28"/>
      <c r="E246" s="28">
        <v>60220070</v>
      </c>
      <c r="F246" s="11">
        <v>47.69</v>
      </c>
      <c r="G246" s="11"/>
      <c r="H246" s="11"/>
      <c r="I246" s="10"/>
      <c r="J246" s="10"/>
      <c r="K246" s="10"/>
      <c r="L246" s="11">
        <v>47.69</v>
      </c>
      <c r="M246" s="168"/>
      <c r="N246" s="26"/>
      <c r="O246" s="12"/>
      <c r="P246" s="13"/>
    </row>
    <row r="247" spans="2:16" s="3" customFormat="1" ht="12.75" customHeight="1" x14ac:dyDescent="0.3">
      <c r="B247" s="184"/>
      <c r="C247" s="94"/>
      <c r="D247" s="28"/>
      <c r="E247" s="28">
        <v>60220086</v>
      </c>
      <c r="F247" s="11">
        <v>13293.36</v>
      </c>
      <c r="G247" s="11"/>
      <c r="H247" s="11"/>
      <c r="I247" s="10"/>
      <c r="J247" s="10"/>
      <c r="K247" s="10"/>
      <c r="L247" s="11">
        <v>13293.36</v>
      </c>
      <c r="M247" s="168"/>
      <c r="N247" s="26"/>
      <c r="O247" s="12"/>
      <c r="P247" s="13"/>
    </row>
    <row r="248" spans="2:16" s="3" customFormat="1" ht="12.75" customHeight="1" x14ac:dyDescent="0.3">
      <c r="B248" s="184"/>
      <c r="C248" s="94"/>
      <c r="D248" s="28"/>
      <c r="E248" s="28">
        <v>60300207</v>
      </c>
      <c r="F248" s="11">
        <v>2375.92</v>
      </c>
      <c r="G248" s="11"/>
      <c r="H248" s="11"/>
      <c r="I248" s="10"/>
      <c r="J248" s="10"/>
      <c r="K248" s="10"/>
      <c r="L248" s="11">
        <v>2375.92</v>
      </c>
      <c r="M248" s="168"/>
      <c r="N248" s="26"/>
      <c r="O248" s="12"/>
      <c r="P248" s="13"/>
    </row>
    <row r="249" spans="2:16" s="3" customFormat="1" ht="12.75" customHeight="1" x14ac:dyDescent="0.3">
      <c r="B249" s="184"/>
      <c r="C249" s="94"/>
      <c r="D249" s="28"/>
      <c r="E249" s="28">
        <v>603002070</v>
      </c>
      <c r="F249" s="11">
        <v>253.73</v>
      </c>
      <c r="G249" s="11"/>
      <c r="H249" s="11"/>
      <c r="I249" s="10"/>
      <c r="J249" s="10"/>
      <c r="K249" s="10"/>
      <c r="L249" s="11">
        <v>253.73</v>
      </c>
      <c r="M249" s="168"/>
      <c r="N249" s="26"/>
      <c r="O249" s="12"/>
      <c r="P249" s="13"/>
    </row>
    <row r="250" spans="2:16" s="3" customFormat="1" ht="12.75" customHeight="1" x14ac:dyDescent="0.3">
      <c r="B250" s="184"/>
      <c r="C250" s="94"/>
      <c r="D250" s="28"/>
      <c r="E250" s="28">
        <v>603002086</v>
      </c>
      <c r="F250" s="11">
        <v>3621.6</v>
      </c>
      <c r="G250" s="11"/>
      <c r="H250" s="11"/>
      <c r="I250" s="10"/>
      <c r="J250" s="10"/>
      <c r="K250" s="10"/>
      <c r="L250" s="11">
        <v>3621.6</v>
      </c>
      <c r="M250" s="168"/>
      <c r="N250" s="26"/>
      <c r="O250" s="12"/>
      <c r="P250" s="13"/>
    </row>
    <row r="251" spans="2:16" s="3" customFormat="1" ht="12.75" customHeight="1" x14ac:dyDescent="0.3">
      <c r="B251" s="184"/>
      <c r="C251" s="94"/>
      <c r="D251" s="28"/>
      <c r="E251" s="28">
        <v>6040011506</v>
      </c>
      <c r="F251" s="11">
        <v>1802.28</v>
      </c>
      <c r="G251" s="11"/>
      <c r="H251" s="11"/>
      <c r="I251" s="10"/>
      <c r="J251" s="10"/>
      <c r="K251" s="10"/>
      <c r="L251" s="11">
        <v>1802.28</v>
      </c>
      <c r="M251" s="168"/>
      <c r="N251" s="26"/>
      <c r="O251" s="12"/>
      <c r="P251" s="13"/>
    </row>
    <row r="252" spans="2:16" s="3" customFormat="1" ht="12.75" customHeight="1" x14ac:dyDescent="0.3">
      <c r="B252" s="184"/>
      <c r="C252" s="94"/>
      <c r="D252" s="28"/>
      <c r="E252" s="28">
        <v>60400207</v>
      </c>
      <c r="F252" s="11">
        <v>854.91</v>
      </c>
      <c r="G252" s="11"/>
      <c r="H252" s="11"/>
      <c r="I252" s="10"/>
      <c r="J252" s="10"/>
      <c r="K252" s="10"/>
      <c r="L252" s="11">
        <v>854.91</v>
      </c>
      <c r="M252" s="168"/>
      <c r="N252" s="26"/>
      <c r="O252" s="12"/>
      <c r="P252" s="13"/>
    </row>
    <row r="253" spans="2:16" s="3" customFormat="1" ht="12.75" customHeight="1" x14ac:dyDescent="0.3">
      <c r="B253" s="184"/>
      <c r="C253" s="94"/>
      <c r="D253" s="28"/>
      <c r="E253" s="28">
        <v>60500206</v>
      </c>
      <c r="F253" s="11">
        <v>1343.46</v>
      </c>
      <c r="G253" s="11"/>
      <c r="H253" s="11"/>
      <c r="I253" s="10"/>
      <c r="J253" s="10"/>
      <c r="K253" s="10"/>
      <c r="L253" s="11">
        <v>1343.46</v>
      </c>
      <c r="M253" s="168"/>
      <c r="N253" s="26"/>
      <c r="O253" s="12"/>
      <c r="P253" s="13"/>
    </row>
    <row r="254" spans="2:16" s="3" customFormat="1" ht="12.75" customHeight="1" x14ac:dyDescent="0.3">
      <c r="B254" s="184"/>
      <c r="C254" s="94"/>
      <c r="D254" s="28"/>
      <c r="E254" s="28">
        <v>61111960</v>
      </c>
      <c r="F254" s="11">
        <v>235.9</v>
      </c>
      <c r="G254" s="11"/>
      <c r="H254" s="11"/>
      <c r="I254" s="10"/>
      <c r="J254" s="10"/>
      <c r="K254" s="10"/>
      <c r="L254" s="11">
        <v>235.9</v>
      </c>
      <c r="M254" s="168"/>
      <c r="N254" s="26"/>
      <c r="O254" s="12"/>
      <c r="P254" s="13"/>
    </row>
    <row r="255" spans="2:16" s="3" customFormat="1" ht="12.75" customHeight="1" x14ac:dyDescent="0.3">
      <c r="B255" s="184"/>
      <c r="C255" s="94"/>
      <c r="D255" s="28"/>
      <c r="E255" s="28">
        <v>6116120</v>
      </c>
      <c r="F255" s="11">
        <v>47289</v>
      </c>
      <c r="G255" s="11"/>
      <c r="H255" s="11"/>
      <c r="I255" s="10"/>
      <c r="J255" s="10"/>
      <c r="K255" s="10"/>
      <c r="L255" s="11">
        <v>47289</v>
      </c>
      <c r="M255" s="168"/>
      <c r="N255" s="26"/>
      <c r="O255" s="12"/>
      <c r="P255" s="13"/>
    </row>
    <row r="256" spans="2:16" s="3" customFormat="1" ht="12.75" customHeight="1" x14ac:dyDescent="0.3">
      <c r="B256" s="184"/>
      <c r="C256" s="94"/>
      <c r="D256" s="28"/>
      <c r="E256" s="28">
        <v>6116124</v>
      </c>
      <c r="F256" s="11">
        <v>21190.36</v>
      </c>
      <c r="G256" s="11"/>
      <c r="H256" s="11"/>
      <c r="I256" s="10"/>
      <c r="J256" s="10"/>
      <c r="K256" s="10"/>
      <c r="L256" s="11">
        <v>21190.36</v>
      </c>
      <c r="M256" s="168"/>
      <c r="N256" s="26"/>
      <c r="O256" s="12"/>
      <c r="P256" s="13"/>
    </row>
    <row r="257" spans="2:16" s="3" customFormat="1" ht="12.75" customHeight="1" x14ac:dyDescent="0.3">
      <c r="B257" s="184"/>
      <c r="C257" s="94" t="s">
        <v>1749</v>
      </c>
      <c r="D257" s="28" t="s">
        <v>1751</v>
      </c>
      <c r="E257" s="28"/>
      <c r="F257" s="10"/>
      <c r="G257" s="10"/>
      <c r="H257" s="10"/>
      <c r="I257" s="10"/>
      <c r="J257" s="10"/>
      <c r="K257" s="10"/>
      <c r="L257" s="10"/>
      <c r="M257" s="167"/>
      <c r="N257" s="91"/>
      <c r="O257" s="12" t="s">
        <v>56</v>
      </c>
      <c r="P257" s="13"/>
    </row>
    <row r="258" spans="2:16" s="3" customFormat="1" ht="14.4" x14ac:dyDescent="0.3">
      <c r="B258" s="184"/>
      <c r="C258" s="97" t="s">
        <v>1752</v>
      </c>
      <c r="D258" s="28" t="s">
        <v>1753</v>
      </c>
      <c r="E258" s="28"/>
      <c r="F258" s="11">
        <v>62031.23</v>
      </c>
      <c r="G258" s="11"/>
      <c r="H258" s="11"/>
      <c r="I258" s="10"/>
      <c r="J258" s="10"/>
      <c r="K258" s="10"/>
      <c r="L258" s="11">
        <v>62031.23</v>
      </c>
      <c r="M258" s="167"/>
      <c r="N258" s="91"/>
      <c r="O258" s="12" t="s">
        <v>12</v>
      </c>
      <c r="P258" s="21"/>
    </row>
    <row r="259" spans="2:16" s="3" customFormat="1" ht="12.75" customHeight="1" x14ac:dyDescent="0.3">
      <c r="B259" s="184"/>
      <c r="C259" s="97"/>
      <c r="D259" s="28"/>
      <c r="E259" s="28">
        <v>61000</v>
      </c>
      <c r="F259" s="11">
        <v>37502.04</v>
      </c>
      <c r="G259" s="11"/>
      <c r="H259" s="11"/>
      <c r="I259" s="10"/>
      <c r="J259" s="10"/>
      <c r="K259" s="10"/>
      <c r="L259" s="11">
        <v>37502.04</v>
      </c>
      <c r="M259" s="168"/>
      <c r="N259" s="26"/>
      <c r="O259" s="12"/>
      <c r="P259" s="21"/>
    </row>
    <row r="260" spans="2:16" s="3" customFormat="1" ht="12.75" customHeight="1" x14ac:dyDescent="0.3">
      <c r="B260" s="184"/>
      <c r="C260" s="97"/>
      <c r="D260" s="28"/>
      <c r="E260" s="28">
        <v>61001</v>
      </c>
      <c r="F260" s="11">
        <v>594.77</v>
      </c>
      <c r="G260" s="11"/>
      <c r="H260" s="11"/>
      <c r="I260" s="10"/>
      <c r="J260" s="10"/>
      <c r="K260" s="10"/>
      <c r="L260" s="11">
        <v>594.77</v>
      </c>
      <c r="M260" s="168"/>
      <c r="N260" s="26"/>
      <c r="O260" s="12"/>
      <c r="P260" s="21"/>
    </row>
    <row r="261" spans="2:16" s="3" customFormat="1" ht="12.75" customHeight="1" x14ac:dyDescent="0.3">
      <c r="B261" s="184"/>
      <c r="C261" s="97"/>
      <c r="D261" s="28"/>
      <c r="E261" s="28">
        <v>61002</v>
      </c>
      <c r="F261" s="11">
        <v>58.9</v>
      </c>
      <c r="G261" s="11"/>
      <c r="H261" s="11"/>
      <c r="I261" s="10"/>
      <c r="J261" s="10"/>
      <c r="K261" s="10"/>
      <c r="L261" s="11">
        <v>58.9</v>
      </c>
      <c r="M261" s="168"/>
      <c r="N261" s="26"/>
      <c r="O261" s="12"/>
      <c r="P261" s="21"/>
    </row>
    <row r="262" spans="2:16" s="3" customFormat="1" ht="12.75" customHeight="1" x14ac:dyDescent="0.3">
      <c r="B262" s="184"/>
      <c r="C262" s="97"/>
      <c r="D262" s="28"/>
      <c r="E262" s="28">
        <v>61003</v>
      </c>
      <c r="F262" s="11">
        <v>87.14</v>
      </c>
      <c r="G262" s="11"/>
      <c r="H262" s="11"/>
      <c r="I262" s="10"/>
      <c r="J262" s="10"/>
      <c r="K262" s="10"/>
      <c r="L262" s="11">
        <v>87.14</v>
      </c>
      <c r="M262" s="168"/>
      <c r="N262" s="26"/>
      <c r="O262" s="12"/>
      <c r="P262" s="21"/>
    </row>
    <row r="263" spans="2:16" s="3" customFormat="1" ht="12.75" customHeight="1" x14ac:dyDescent="0.3">
      <c r="B263" s="184"/>
      <c r="C263" s="97"/>
      <c r="D263" s="28"/>
      <c r="E263" s="28">
        <v>61004</v>
      </c>
      <c r="F263" s="11">
        <v>1.4</v>
      </c>
      <c r="G263" s="11"/>
      <c r="H263" s="11"/>
      <c r="I263" s="10"/>
      <c r="J263" s="10"/>
      <c r="K263" s="10"/>
      <c r="L263" s="11">
        <v>1.4</v>
      </c>
      <c r="M263" s="168"/>
      <c r="N263" s="26"/>
      <c r="O263" s="12"/>
      <c r="P263" s="21"/>
    </row>
    <row r="264" spans="2:16" s="3" customFormat="1" ht="12.75" customHeight="1" x14ac:dyDescent="0.3">
      <c r="B264" s="184"/>
      <c r="C264" s="97"/>
      <c r="D264" s="28"/>
      <c r="E264" s="28">
        <v>61005</v>
      </c>
      <c r="F264" s="11">
        <v>0.14000000000000001</v>
      </c>
      <c r="G264" s="11"/>
      <c r="H264" s="11"/>
      <c r="I264" s="10"/>
      <c r="J264" s="10"/>
      <c r="K264" s="10"/>
      <c r="L264" s="11">
        <v>0.14000000000000001</v>
      </c>
      <c r="M264" s="168"/>
      <c r="N264" s="26"/>
      <c r="O264" s="12"/>
      <c r="P264" s="21"/>
    </row>
    <row r="265" spans="2:16" s="3" customFormat="1" ht="12.75" customHeight="1" x14ac:dyDescent="0.3">
      <c r="B265" s="184"/>
      <c r="C265" s="97"/>
      <c r="D265" s="28"/>
      <c r="E265" s="28">
        <v>610052</v>
      </c>
      <c r="F265" s="11">
        <v>243.49</v>
      </c>
      <c r="G265" s="11"/>
      <c r="H265" s="11"/>
      <c r="I265" s="10"/>
      <c r="J265" s="10"/>
      <c r="K265" s="10"/>
      <c r="L265" s="11">
        <v>243.49</v>
      </c>
      <c r="M265" s="168"/>
      <c r="N265" s="26"/>
      <c r="O265" s="12"/>
      <c r="P265" s="21"/>
    </row>
    <row r="266" spans="2:16" s="3" customFormat="1" ht="12.75" customHeight="1" x14ac:dyDescent="0.3">
      <c r="B266" s="184"/>
      <c r="C266" s="97"/>
      <c r="D266" s="28"/>
      <c r="E266" s="28">
        <v>6100520</v>
      </c>
      <c r="F266" s="11">
        <v>3.92</v>
      </c>
      <c r="G266" s="11"/>
      <c r="H266" s="11"/>
      <c r="I266" s="10"/>
      <c r="J266" s="10"/>
      <c r="K266" s="10"/>
      <c r="L266" s="11">
        <v>3.92</v>
      </c>
      <c r="M266" s="168"/>
      <c r="N266" s="26"/>
      <c r="O266" s="12"/>
      <c r="P266" s="21"/>
    </row>
    <row r="267" spans="2:16" s="3" customFormat="1" ht="12.75" customHeight="1" x14ac:dyDescent="0.3">
      <c r="B267" s="184"/>
      <c r="C267" s="97"/>
      <c r="D267" s="28"/>
      <c r="E267" s="28">
        <v>6100521</v>
      </c>
      <c r="F267" s="11">
        <v>0.39</v>
      </c>
      <c r="G267" s="11"/>
      <c r="H267" s="11"/>
      <c r="I267" s="10"/>
      <c r="J267" s="10"/>
      <c r="K267" s="10"/>
      <c r="L267" s="11">
        <v>0.39</v>
      </c>
      <c r="M267" s="168"/>
      <c r="N267" s="26"/>
      <c r="O267" s="12"/>
      <c r="P267" s="21"/>
    </row>
    <row r="268" spans="2:16" s="3" customFormat="1" ht="12.75" customHeight="1" x14ac:dyDescent="0.3">
      <c r="B268" s="184"/>
      <c r="C268" s="97"/>
      <c r="D268" s="28"/>
      <c r="E268" s="28">
        <v>6100600</v>
      </c>
      <c r="F268" s="11">
        <v>4359.4399999999996</v>
      </c>
      <c r="G268" s="11"/>
      <c r="H268" s="11"/>
      <c r="I268" s="10"/>
      <c r="J268" s="10"/>
      <c r="K268" s="10"/>
      <c r="L268" s="11">
        <v>4359.4399999999996</v>
      </c>
      <c r="M268" s="168"/>
      <c r="N268" s="26"/>
      <c r="O268" s="12"/>
      <c r="P268" s="21"/>
    </row>
    <row r="269" spans="2:16" s="3" customFormat="1" ht="12.75" customHeight="1" x14ac:dyDescent="0.3">
      <c r="B269" s="184"/>
      <c r="C269" s="97"/>
      <c r="D269" s="28"/>
      <c r="E269" s="28">
        <v>610061</v>
      </c>
      <c r="F269" s="11">
        <v>1228.6300000000001</v>
      </c>
      <c r="G269" s="11"/>
      <c r="H269" s="11"/>
      <c r="I269" s="10"/>
      <c r="J269" s="10"/>
      <c r="K269" s="10"/>
      <c r="L269" s="11">
        <v>1228.6300000000001</v>
      </c>
      <c r="M269" s="168"/>
      <c r="N269" s="26"/>
      <c r="O269" s="12"/>
      <c r="P269" s="21"/>
    </row>
    <row r="270" spans="2:16" s="3" customFormat="1" ht="12.75" customHeight="1" x14ac:dyDescent="0.3">
      <c r="B270" s="184"/>
      <c r="C270" s="97"/>
      <c r="D270" s="28"/>
      <c r="E270" s="28">
        <v>610062</v>
      </c>
      <c r="F270" s="11">
        <v>7856.57</v>
      </c>
      <c r="G270" s="11"/>
      <c r="H270" s="11"/>
      <c r="I270" s="10"/>
      <c r="J270" s="10"/>
      <c r="K270" s="10"/>
      <c r="L270" s="11">
        <v>7856.57</v>
      </c>
      <c r="M270" s="168"/>
      <c r="N270" s="26"/>
      <c r="O270" s="12"/>
      <c r="P270" s="21"/>
    </row>
    <row r="271" spans="2:16" s="3" customFormat="1" ht="12.75" customHeight="1" x14ac:dyDescent="0.3">
      <c r="B271" s="184"/>
      <c r="C271" s="97"/>
      <c r="D271" s="28"/>
      <c r="E271" s="28">
        <v>610063</v>
      </c>
      <c r="F271" s="11">
        <v>991.75</v>
      </c>
      <c r="G271" s="11"/>
      <c r="H271" s="11"/>
      <c r="I271" s="10"/>
      <c r="J271" s="10"/>
      <c r="K271" s="10"/>
      <c r="L271" s="11">
        <v>991.75</v>
      </c>
      <c r="M271" s="168"/>
      <c r="N271" s="26"/>
      <c r="O271" s="12"/>
      <c r="P271" s="21"/>
    </row>
    <row r="272" spans="2:16" s="3" customFormat="1" ht="12.75" customHeight="1" x14ac:dyDescent="0.3">
      <c r="B272" s="184"/>
      <c r="C272" s="97"/>
      <c r="D272" s="28"/>
      <c r="E272" s="28">
        <v>61008</v>
      </c>
      <c r="F272" s="11">
        <v>989.29</v>
      </c>
      <c r="G272" s="11"/>
      <c r="H272" s="11"/>
      <c r="I272" s="10"/>
      <c r="J272" s="10"/>
      <c r="K272" s="10"/>
      <c r="L272" s="11">
        <v>989.29</v>
      </c>
      <c r="M272" s="168"/>
      <c r="N272" s="26"/>
      <c r="O272" s="12"/>
      <c r="P272" s="21"/>
    </row>
    <row r="273" spans="2:16" s="3" customFormat="1" ht="12.75" customHeight="1" x14ac:dyDescent="0.3">
      <c r="B273" s="184"/>
      <c r="C273" s="97"/>
      <c r="D273" s="28"/>
      <c r="E273" s="28">
        <v>61009</v>
      </c>
      <c r="F273" s="11">
        <v>177.09</v>
      </c>
      <c r="G273" s="11"/>
      <c r="H273" s="11"/>
      <c r="I273" s="10"/>
      <c r="J273" s="10"/>
      <c r="K273" s="10"/>
      <c r="L273" s="11">
        <v>177.09</v>
      </c>
      <c r="M273" s="168"/>
      <c r="N273" s="26"/>
      <c r="O273" s="12"/>
      <c r="P273" s="21"/>
    </row>
    <row r="274" spans="2:16" s="3" customFormat="1" ht="12.75" customHeight="1" x14ac:dyDescent="0.3">
      <c r="B274" s="184"/>
      <c r="C274" s="97"/>
      <c r="D274" s="28"/>
      <c r="E274" s="28">
        <v>610090</v>
      </c>
      <c r="F274" s="11">
        <v>1963.69</v>
      </c>
      <c r="G274" s="11"/>
      <c r="H274" s="11"/>
      <c r="I274" s="10"/>
      <c r="J274" s="10"/>
      <c r="K274" s="10"/>
      <c r="L274" s="11">
        <v>1963.69</v>
      </c>
      <c r="M274" s="168"/>
      <c r="N274" s="26"/>
      <c r="O274" s="12"/>
      <c r="P274" s="21"/>
    </row>
    <row r="275" spans="2:16" s="3" customFormat="1" ht="12.75" customHeight="1" x14ac:dyDescent="0.3">
      <c r="B275" s="184"/>
      <c r="C275" s="97"/>
      <c r="D275" s="28"/>
      <c r="E275" s="28">
        <v>610091</v>
      </c>
      <c r="F275" s="11">
        <v>2903.13</v>
      </c>
      <c r="G275" s="11"/>
      <c r="H275" s="11"/>
      <c r="I275" s="10"/>
      <c r="J275" s="10"/>
      <c r="K275" s="10"/>
      <c r="L275" s="11">
        <v>2903.13</v>
      </c>
      <c r="M275" s="168"/>
      <c r="N275" s="26"/>
      <c r="O275" s="12"/>
      <c r="P275" s="21"/>
    </row>
    <row r="276" spans="2:16" s="3" customFormat="1" ht="12.75" customHeight="1" x14ac:dyDescent="0.3">
      <c r="B276" s="184"/>
      <c r="C276" s="97"/>
      <c r="D276" s="28"/>
      <c r="E276" s="28">
        <v>610092</v>
      </c>
      <c r="F276" s="11">
        <v>1071.93</v>
      </c>
      <c r="G276" s="11"/>
      <c r="H276" s="11"/>
      <c r="I276" s="10"/>
      <c r="J276" s="10"/>
      <c r="K276" s="10"/>
      <c r="L276" s="11">
        <v>1071.93</v>
      </c>
      <c r="M276" s="168"/>
      <c r="N276" s="26"/>
      <c r="O276" s="12"/>
      <c r="P276" s="21"/>
    </row>
    <row r="277" spans="2:16" s="3" customFormat="1" ht="12.75" customHeight="1" x14ac:dyDescent="0.3">
      <c r="B277" s="184"/>
      <c r="C277" s="97"/>
      <c r="D277" s="28"/>
      <c r="E277" s="28">
        <v>61009313</v>
      </c>
      <c r="F277" s="11">
        <v>116.46</v>
      </c>
      <c r="G277" s="11"/>
      <c r="H277" s="11"/>
      <c r="I277" s="10"/>
      <c r="J277" s="10"/>
      <c r="K277" s="10"/>
      <c r="L277" s="11">
        <v>116.46</v>
      </c>
      <c r="M277" s="168"/>
      <c r="N277" s="26"/>
      <c r="O277" s="12"/>
      <c r="P277" s="21"/>
    </row>
    <row r="278" spans="2:16" s="3" customFormat="1" ht="12.75" customHeight="1" x14ac:dyDescent="0.3">
      <c r="B278" s="184"/>
      <c r="C278" s="97"/>
      <c r="D278" s="28"/>
      <c r="E278" s="28">
        <v>6100944</v>
      </c>
      <c r="F278" s="11">
        <v>40.01</v>
      </c>
      <c r="G278" s="11"/>
      <c r="H278" s="11"/>
      <c r="I278" s="10"/>
      <c r="J278" s="10"/>
      <c r="K278" s="10"/>
      <c r="L278" s="11">
        <v>40.01</v>
      </c>
      <c r="M278" s="168"/>
      <c r="N278" s="26"/>
      <c r="O278" s="12"/>
      <c r="P278" s="21"/>
    </row>
    <row r="279" spans="2:16" s="3" customFormat="1" ht="12.75" customHeight="1" x14ac:dyDescent="0.3">
      <c r="B279" s="184"/>
      <c r="C279" s="97"/>
      <c r="D279" s="28"/>
      <c r="E279" s="28">
        <v>6100946</v>
      </c>
      <c r="F279" s="11">
        <v>1241.57</v>
      </c>
      <c r="G279" s="11"/>
      <c r="H279" s="11"/>
      <c r="I279" s="10"/>
      <c r="J279" s="10"/>
      <c r="K279" s="10"/>
      <c r="L279" s="11">
        <v>1241.57</v>
      </c>
      <c r="M279" s="168"/>
      <c r="N279" s="26"/>
      <c r="O279" s="12"/>
      <c r="P279" s="21"/>
    </row>
    <row r="280" spans="2:16" s="3" customFormat="1" ht="12.75" customHeight="1" x14ac:dyDescent="0.3">
      <c r="B280" s="184"/>
      <c r="C280" s="97"/>
      <c r="D280" s="28"/>
      <c r="E280" s="28">
        <v>6100950</v>
      </c>
      <c r="F280" s="11">
        <v>47.79</v>
      </c>
      <c r="G280" s="11"/>
      <c r="H280" s="11"/>
      <c r="I280" s="10"/>
      <c r="J280" s="10"/>
      <c r="K280" s="10"/>
      <c r="L280" s="11">
        <v>47.79</v>
      </c>
      <c r="M280" s="168"/>
      <c r="N280" s="26"/>
      <c r="O280" s="12"/>
      <c r="P280" s="21"/>
    </row>
    <row r="281" spans="2:16" s="3" customFormat="1" ht="12.75" customHeight="1" x14ac:dyDescent="0.3">
      <c r="B281" s="184"/>
      <c r="C281" s="97"/>
      <c r="D281" s="28"/>
      <c r="E281" s="28">
        <v>6100952</v>
      </c>
      <c r="F281" s="11">
        <v>480</v>
      </c>
      <c r="G281" s="11"/>
      <c r="H281" s="11"/>
      <c r="I281" s="10"/>
      <c r="J281" s="10"/>
      <c r="K281" s="10"/>
      <c r="L281" s="11">
        <v>480</v>
      </c>
      <c r="M281" s="168"/>
      <c r="N281" s="26"/>
      <c r="O281" s="12"/>
      <c r="P281" s="21"/>
    </row>
    <row r="282" spans="2:16" s="3" customFormat="1" ht="12.75" customHeight="1" x14ac:dyDescent="0.3">
      <c r="B282" s="184"/>
      <c r="C282" s="97"/>
      <c r="D282" s="28"/>
      <c r="E282" s="28">
        <v>61111960</v>
      </c>
      <c r="F282" s="11">
        <v>71.69</v>
      </c>
      <c r="G282" s="11"/>
      <c r="H282" s="11"/>
      <c r="I282" s="10"/>
      <c r="J282" s="10"/>
      <c r="K282" s="10"/>
      <c r="L282" s="11">
        <v>71.69</v>
      </c>
      <c r="M282" s="168"/>
      <c r="N282" s="26"/>
      <c r="O282" s="12"/>
      <c r="P282" s="21"/>
    </row>
    <row r="283" spans="2:16" s="3" customFormat="1" ht="12.75" customHeight="1" x14ac:dyDescent="0.3">
      <c r="B283" s="184"/>
      <c r="C283" s="94" t="s">
        <v>1754</v>
      </c>
      <c r="D283" s="28" t="s">
        <v>1755</v>
      </c>
      <c r="E283" s="28"/>
      <c r="F283" s="11">
        <v>221318.97</v>
      </c>
      <c r="G283" s="11"/>
      <c r="H283" s="11"/>
      <c r="I283" s="10"/>
      <c r="J283" s="10"/>
      <c r="K283" s="10"/>
      <c r="L283" s="11">
        <v>221318.97</v>
      </c>
      <c r="M283" s="167"/>
      <c r="N283" s="98"/>
      <c r="O283" s="87"/>
      <c r="P283" s="87"/>
    </row>
    <row r="284" spans="2:16" s="3" customFormat="1" ht="12.75" customHeight="1" x14ac:dyDescent="0.3">
      <c r="B284" s="184"/>
      <c r="C284" s="94"/>
      <c r="D284" s="28"/>
      <c r="E284" s="28">
        <v>6000100</v>
      </c>
      <c r="F284" s="11">
        <v>23202.52</v>
      </c>
      <c r="G284" s="11"/>
      <c r="H284" s="11"/>
      <c r="I284" s="10"/>
      <c r="J284" s="10"/>
      <c r="K284" s="10"/>
      <c r="L284" s="11">
        <v>23202.52</v>
      </c>
      <c r="M284" s="168"/>
      <c r="N284" s="26"/>
      <c r="O284" s="26"/>
      <c r="P284" s="26"/>
    </row>
    <row r="285" spans="2:16" s="3" customFormat="1" ht="12.75" customHeight="1" x14ac:dyDescent="0.3">
      <c r="B285" s="184"/>
      <c r="C285" s="94"/>
      <c r="D285" s="28"/>
      <c r="E285" s="28">
        <v>6000101</v>
      </c>
      <c r="F285" s="11">
        <v>367.66</v>
      </c>
      <c r="G285" s="11"/>
      <c r="H285" s="11"/>
      <c r="I285" s="10"/>
      <c r="J285" s="10"/>
      <c r="K285" s="10"/>
      <c r="L285" s="11">
        <v>367.66</v>
      </c>
      <c r="M285" s="168"/>
      <c r="N285" s="26"/>
      <c r="O285" s="26"/>
      <c r="P285" s="26"/>
    </row>
    <row r="286" spans="2:16" s="3" customFormat="1" ht="12.75" customHeight="1" x14ac:dyDescent="0.3">
      <c r="B286" s="184"/>
      <c r="C286" s="94"/>
      <c r="D286" s="28"/>
      <c r="E286" s="28">
        <v>6000102</v>
      </c>
      <c r="F286" s="11">
        <v>36.590000000000003</v>
      </c>
      <c r="G286" s="11"/>
      <c r="H286" s="11"/>
      <c r="I286" s="10"/>
      <c r="J286" s="10"/>
      <c r="K286" s="10"/>
      <c r="L286" s="11">
        <v>36.590000000000003</v>
      </c>
      <c r="M286" s="168"/>
      <c r="N286" s="26"/>
      <c r="O286" s="26"/>
      <c r="P286" s="26"/>
    </row>
    <row r="287" spans="2:16" s="3" customFormat="1" ht="12.75" customHeight="1" x14ac:dyDescent="0.3">
      <c r="B287" s="184"/>
      <c r="C287" s="94"/>
      <c r="D287" s="28"/>
      <c r="E287" s="28">
        <v>6000103</v>
      </c>
      <c r="F287" s="11">
        <v>1331.96</v>
      </c>
      <c r="G287" s="11"/>
      <c r="H287" s="11"/>
      <c r="I287" s="10"/>
      <c r="J287" s="10"/>
      <c r="K287" s="10"/>
      <c r="L287" s="11">
        <v>1331.96</v>
      </c>
      <c r="M287" s="168"/>
      <c r="N287" s="26"/>
      <c r="O287" s="26"/>
      <c r="P287" s="26"/>
    </row>
    <row r="288" spans="2:16" s="3" customFormat="1" ht="12.75" customHeight="1" x14ac:dyDescent="0.3">
      <c r="B288" s="184"/>
      <c r="C288" s="94"/>
      <c r="D288" s="28"/>
      <c r="E288" s="28">
        <v>6000104</v>
      </c>
      <c r="F288" s="11">
        <v>21.45</v>
      </c>
      <c r="G288" s="11"/>
      <c r="H288" s="11"/>
      <c r="I288" s="10"/>
      <c r="J288" s="10"/>
      <c r="K288" s="10"/>
      <c r="L288" s="11">
        <v>21.45</v>
      </c>
      <c r="M288" s="168"/>
      <c r="N288" s="26"/>
      <c r="O288" s="26"/>
      <c r="P288" s="26"/>
    </row>
    <row r="289" spans="2:16" s="3" customFormat="1" ht="12.75" customHeight="1" x14ac:dyDescent="0.3">
      <c r="B289" s="184"/>
      <c r="C289" s="94"/>
      <c r="D289" s="28"/>
      <c r="E289" s="28">
        <v>6000105</v>
      </c>
      <c r="F289" s="11">
        <v>2.13</v>
      </c>
      <c r="G289" s="11"/>
      <c r="H289" s="11"/>
      <c r="I289" s="10"/>
      <c r="J289" s="10"/>
      <c r="K289" s="10"/>
      <c r="L289" s="11">
        <v>2.13</v>
      </c>
      <c r="M289" s="168"/>
      <c r="N289" s="26"/>
      <c r="O289" s="26"/>
      <c r="P289" s="26"/>
    </row>
    <row r="290" spans="2:16" s="3" customFormat="1" ht="12.75" customHeight="1" x14ac:dyDescent="0.3">
      <c r="B290" s="184"/>
      <c r="C290" s="94"/>
      <c r="D290" s="28"/>
      <c r="E290" s="28">
        <v>60001060</v>
      </c>
      <c r="F290" s="11">
        <v>176852.02</v>
      </c>
      <c r="G290" s="11"/>
      <c r="H290" s="11"/>
      <c r="I290" s="10"/>
      <c r="J290" s="10"/>
      <c r="K290" s="10"/>
      <c r="L290" s="11">
        <v>176852.02</v>
      </c>
      <c r="M290" s="168"/>
      <c r="N290" s="26"/>
      <c r="O290" s="26"/>
      <c r="P290" s="26"/>
    </row>
    <row r="291" spans="2:16" s="3" customFormat="1" ht="12.75" customHeight="1" x14ac:dyDescent="0.3">
      <c r="B291" s="184"/>
      <c r="C291" s="94"/>
      <c r="D291" s="28"/>
      <c r="E291" s="28">
        <v>60001061</v>
      </c>
      <c r="F291" s="11">
        <v>2008.05</v>
      </c>
      <c r="G291" s="11"/>
      <c r="H291" s="11"/>
      <c r="I291" s="10"/>
      <c r="J291" s="10"/>
      <c r="K291" s="10"/>
      <c r="L291" s="11">
        <v>2008.05</v>
      </c>
      <c r="M291" s="168"/>
      <c r="N291" s="26"/>
      <c r="O291" s="26"/>
      <c r="P291" s="26"/>
    </row>
    <row r="292" spans="2:16" s="3" customFormat="1" ht="12.75" customHeight="1" x14ac:dyDescent="0.3">
      <c r="B292" s="184"/>
      <c r="C292" s="94"/>
      <c r="D292" s="28"/>
      <c r="E292" s="28">
        <v>60001062</v>
      </c>
      <c r="F292" s="11">
        <v>9624.07</v>
      </c>
      <c r="G292" s="11"/>
      <c r="H292" s="11"/>
      <c r="I292" s="10"/>
      <c r="J292" s="10"/>
      <c r="K292" s="10"/>
      <c r="L292" s="11">
        <v>9624.07</v>
      </c>
      <c r="M292" s="168"/>
      <c r="N292" s="26"/>
      <c r="O292" s="26"/>
      <c r="P292" s="26"/>
    </row>
    <row r="293" spans="2:16" s="3" customFormat="1" ht="12.75" customHeight="1" x14ac:dyDescent="0.3">
      <c r="B293" s="184"/>
      <c r="C293" s="94"/>
      <c r="D293" s="28"/>
      <c r="E293" s="28">
        <v>60001063</v>
      </c>
      <c r="F293" s="11">
        <v>242.04</v>
      </c>
      <c r="G293" s="11"/>
      <c r="H293" s="11"/>
      <c r="I293" s="10"/>
      <c r="J293" s="10"/>
      <c r="K293" s="10"/>
      <c r="L293" s="11">
        <v>242.04</v>
      </c>
      <c r="M293" s="168"/>
      <c r="N293" s="26"/>
      <c r="O293" s="26"/>
      <c r="P293" s="26"/>
    </row>
    <row r="294" spans="2:16" s="3" customFormat="1" ht="12.75" customHeight="1" x14ac:dyDescent="0.3">
      <c r="B294" s="184"/>
      <c r="C294" s="94"/>
      <c r="D294" s="28"/>
      <c r="E294" s="28">
        <v>6000107</v>
      </c>
      <c r="F294" s="11">
        <v>472</v>
      </c>
      <c r="G294" s="11"/>
      <c r="H294" s="11"/>
      <c r="I294" s="10"/>
      <c r="J294" s="10"/>
      <c r="K294" s="10"/>
      <c r="L294" s="11">
        <v>472</v>
      </c>
      <c r="M294" s="168"/>
      <c r="N294" s="26"/>
      <c r="O294" s="26"/>
      <c r="P294" s="26"/>
    </row>
    <row r="295" spans="2:16" s="3" customFormat="1" ht="12.75" customHeight="1" x14ac:dyDescent="0.3">
      <c r="B295" s="184"/>
      <c r="C295" s="94"/>
      <c r="D295" s="28"/>
      <c r="E295" s="28">
        <v>60001084</v>
      </c>
      <c r="F295" s="11">
        <v>48.11</v>
      </c>
      <c r="G295" s="11"/>
      <c r="H295" s="11"/>
      <c r="I295" s="10"/>
      <c r="J295" s="10"/>
      <c r="K295" s="10"/>
      <c r="L295" s="11">
        <v>48.11</v>
      </c>
      <c r="M295" s="168"/>
      <c r="N295" s="26"/>
      <c r="O295" s="26"/>
      <c r="P295" s="26"/>
    </row>
    <row r="296" spans="2:16" s="3" customFormat="1" ht="12.75" customHeight="1" x14ac:dyDescent="0.3">
      <c r="B296" s="184"/>
      <c r="C296" s="94"/>
      <c r="D296" s="28"/>
      <c r="E296" s="28">
        <v>6000109</v>
      </c>
      <c r="F296" s="11">
        <v>926.4</v>
      </c>
      <c r="G296" s="11"/>
      <c r="H296" s="11"/>
      <c r="I296" s="10"/>
      <c r="J296" s="10"/>
      <c r="K296" s="10"/>
      <c r="L296" s="11">
        <v>926.4</v>
      </c>
      <c r="M296" s="168"/>
      <c r="N296" s="26"/>
      <c r="O296" s="26"/>
      <c r="P296" s="26"/>
    </row>
    <row r="297" spans="2:16" s="3" customFormat="1" ht="12.75" customHeight="1" x14ac:dyDescent="0.3">
      <c r="B297" s="184"/>
      <c r="C297" s="94"/>
      <c r="D297" s="28"/>
      <c r="E297" s="28">
        <v>6000110</v>
      </c>
      <c r="F297" s="11">
        <v>2182.4699999999998</v>
      </c>
      <c r="G297" s="11"/>
      <c r="H297" s="11"/>
      <c r="I297" s="10"/>
      <c r="J297" s="10"/>
      <c r="K297" s="10"/>
      <c r="L297" s="11">
        <v>2182.4699999999998</v>
      </c>
      <c r="M297" s="168"/>
      <c r="N297" s="26"/>
      <c r="O297" s="26"/>
      <c r="P297" s="26"/>
    </row>
    <row r="298" spans="2:16" s="3" customFormat="1" ht="12.75" customHeight="1" x14ac:dyDescent="0.3">
      <c r="B298" s="184"/>
      <c r="C298" s="94"/>
      <c r="D298" s="28"/>
      <c r="E298" s="28">
        <v>6000111</v>
      </c>
      <c r="F298" s="11">
        <v>23.64</v>
      </c>
      <c r="G298" s="11"/>
      <c r="H298" s="11"/>
      <c r="I298" s="10"/>
      <c r="J298" s="10"/>
      <c r="K298" s="10"/>
      <c r="L298" s="11">
        <v>23.64</v>
      </c>
      <c r="M298" s="168"/>
      <c r="N298" s="26"/>
      <c r="O298" s="26"/>
      <c r="P298" s="26"/>
    </row>
    <row r="299" spans="2:16" s="3" customFormat="1" ht="12.75" customHeight="1" x14ac:dyDescent="0.3">
      <c r="B299" s="184"/>
      <c r="C299" s="94"/>
      <c r="D299" s="28"/>
      <c r="E299" s="28">
        <v>6000113</v>
      </c>
      <c r="F299" s="11">
        <v>3940.13</v>
      </c>
      <c r="G299" s="11"/>
      <c r="H299" s="11"/>
      <c r="I299" s="10"/>
      <c r="J299" s="10"/>
      <c r="K299" s="10"/>
      <c r="L299" s="11">
        <v>3940.13</v>
      </c>
      <c r="M299" s="168"/>
      <c r="N299" s="26"/>
      <c r="O299" s="26"/>
      <c r="P299" s="26"/>
    </row>
    <row r="300" spans="2:16" s="3" customFormat="1" ht="12.75" customHeight="1" x14ac:dyDescent="0.3">
      <c r="B300" s="184"/>
      <c r="C300" s="94"/>
      <c r="D300" s="28"/>
      <c r="E300" s="28">
        <v>61111960</v>
      </c>
      <c r="F300" s="11">
        <v>37.729999999999997</v>
      </c>
      <c r="G300" s="11"/>
      <c r="H300" s="11"/>
      <c r="I300" s="10"/>
      <c r="J300" s="10"/>
      <c r="K300" s="10"/>
      <c r="L300" s="11">
        <v>37.729999999999997</v>
      </c>
      <c r="M300" s="168"/>
      <c r="N300" s="26"/>
      <c r="O300" s="26"/>
      <c r="P300" s="26"/>
    </row>
    <row r="301" spans="2:16" s="3" customFormat="1" ht="12.75" customHeight="1" x14ac:dyDescent="0.3">
      <c r="B301" s="184"/>
      <c r="C301" s="94" t="s">
        <v>1754</v>
      </c>
      <c r="D301" s="28" t="s">
        <v>1756</v>
      </c>
      <c r="E301" s="28"/>
      <c r="F301" s="10"/>
      <c r="G301" s="10"/>
      <c r="H301" s="10"/>
      <c r="I301" s="10"/>
      <c r="J301" s="10"/>
      <c r="K301" s="10"/>
      <c r="L301" s="10"/>
      <c r="M301" s="167"/>
      <c r="N301" s="98"/>
      <c r="O301" s="26"/>
      <c r="P301" s="26"/>
    </row>
    <row r="302" spans="2:16" s="3" customFormat="1" ht="12.75" customHeight="1" x14ac:dyDescent="0.3">
      <c r="B302" s="184"/>
      <c r="C302" s="94" t="s">
        <v>1754</v>
      </c>
      <c r="D302" s="28" t="s">
        <v>1757</v>
      </c>
      <c r="E302" s="28"/>
      <c r="F302" s="11">
        <v>58284.01</v>
      </c>
      <c r="G302" s="11"/>
      <c r="H302" s="11"/>
      <c r="I302" s="10"/>
      <c r="J302" s="10"/>
      <c r="K302" s="10"/>
      <c r="L302" s="11">
        <v>58284.01</v>
      </c>
      <c r="M302" s="167"/>
      <c r="N302" s="98"/>
      <c r="O302" s="26"/>
      <c r="P302" s="26"/>
    </row>
    <row r="303" spans="2:16" s="3" customFormat="1" ht="12.75" customHeight="1" x14ac:dyDescent="0.3">
      <c r="B303" s="184"/>
      <c r="C303" s="94"/>
      <c r="D303" s="28"/>
      <c r="E303" s="28">
        <v>6000300</v>
      </c>
      <c r="F303" s="11">
        <v>36585.33</v>
      </c>
      <c r="G303" s="11"/>
      <c r="H303" s="11"/>
      <c r="I303" s="10"/>
      <c r="J303" s="10"/>
      <c r="K303" s="10"/>
      <c r="L303" s="11">
        <v>36585.33</v>
      </c>
      <c r="M303" s="168"/>
      <c r="N303" s="26"/>
      <c r="O303" s="26"/>
      <c r="P303" s="26"/>
    </row>
    <row r="304" spans="2:16" s="3" customFormat="1" ht="12.75" customHeight="1" x14ac:dyDescent="0.3">
      <c r="B304" s="184"/>
      <c r="C304" s="94"/>
      <c r="D304" s="28"/>
      <c r="E304" s="28">
        <v>6000301</v>
      </c>
      <c r="F304" s="11">
        <v>586.17999999999995</v>
      </c>
      <c r="G304" s="11"/>
      <c r="H304" s="11"/>
      <c r="I304" s="10"/>
      <c r="J304" s="10"/>
      <c r="K304" s="10"/>
      <c r="L304" s="11">
        <v>586.17999999999995</v>
      </c>
      <c r="M304" s="168"/>
      <c r="N304" s="26"/>
      <c r="O304" s="26"/>
      <c r="P304" s="26"/>
    </row>
    <row r="305" spans="2:16" s="3" customFormat="1" ht="12.75" customHeight="1" x14ac:dyDescent="0.3">
      <c r="B305" s="184"/>
      <c r="C305" s="94"/>
      <c r="D305" s="28"/>
      <c r="E305" s="28">
        <v>6000302</v>
      </c>
      <c r="F305" s="11">
        <v>58.25</v>
      </c>
      <c r="G305" s="11"/>
      <c r="H305" s="11"/>
      <c r="I305" s="10"/>
      <c r="J305" s="10"/>
      <c r="K305" s="10"/>
      <c r="L305" s="11">
        <v>58.25</v>
      </c>
      <c r="M305" s="168"/>
      <c r="N305" s="26"/>
      <c r="O305" s="26"/>
      <c r="P305" s="26"/>
    </row>
    <row r="306" spans="2:16" s="3" customFormat="1" ht="12.75" customHeight="1" x14ac:dyDescent="0.3">
      <c r="B306" s="184"/>
      <c r="C306" s="94"/>
      <c r="D306" s="28"/>
      <c r="E306" s="28">
        <v>6000303</v>
      </c>
      <c r="F306" s="11">
        <v>1152.3499999999999</v>
      </c>
      <c r="G306" s="11"/>
      <c r="H306" s="11"/>
      <c r="I306" s="10"/>
      <c r="J306" s="10"/>
      <c r="K306" s="10"/>
      <c r="L306" s="11">
        <v>1152.3499999999999</v>
      </c>
      <c r="M306" s="168"/>
      <c r="N306" s="26"/>
      <c r="O306" s="26"/>
      <c r="P306" s="26"/>
    </row>
    <row r="307" spans="2:16" s="3" customFormat="1" ht="12.75" customHeight="1" x14ac:dyDescent="0.3">
      <c r="B307" s="184"/>
      <c r="C307" s="94"/>
      <c r="D307" s="28"/>
      <c r="E307" s="28">
        <v>6000304</v>
      </c>
      <c r="F307" s="11">
        <v>18.55</v>
      </c>
      <c r="G307" s="11"/>
      <c r="H307" s="11"/>
      <c r="I307" s="10"/>
      <c r="J307" s="10"/>
      <c r="K307" s="10"/>
      <c r="L307" s="11">
        <v>18.55</v>
      </c>
      <c r="M307" s="168"/>
      <c r="N307" s="26"/>
      <c r="O307" s="26"/>
      <c r="P307" s="26"/>
    </row>
    <row r="308" spans="2:16" s="3" customFormat="1" ht="12.75" customHeight="1" x14ac:dyDescent="0.3">
      <c r="B308" s="184"/>
      <c r="C308" s="94"/>
      <c r="D308" s="28"/>
      <c r="E308" s="28">
        <v>6000305</v>
      </c>
      <c r="F308" s="11">
        <v>1.84</v>
      </c>
      <c r="G308" s="11"/>
      <c r="H308" s="11"/>
      <c r="I308" s="10"/>
      <c r="J308" s="10"/>
      <c r="K308" s="10"/>
      <c r="L308" s="11">
        <v>1.84</v>
      </c>
      <c r="M308" s="168"/>
      <c r="N308" s="26"/>
      <c r="O308" s="26"/>
      <c r="P308" s="26"/>
    </row>
    <row r="309" spans="2:16" s="3" customFormat="1" ht="12.75" customHeight="1" x14ac:dyDescent="0.3">
      <c r="B309" s="184"/>
      <c r="C309" s="94"/>
      <c r="D309" s="28"/>
      <c r="E309" s="28">
        <v>6000306</v>
      </c>
      <c r="F309" s="11">
        <v>4507.7299999999996</v>
      </c>
      <c r="G309" s="11"/>
      <c r="H309" s="11"/>
      <c r="I309" s="10"/>
      <c r="J309" s="10"/>
      <c r="K309" s="10"/>
      <c r="L309" s="11">
        <v>4507.7299999999996</v>
      </c>
      <c r="M309" s="168"/>
      <c r="N309" s="26"/>
      <c r="O309" s="26"/>
      <c r="P309" s="26"/>
    </row>
    <row r="310" spans="2:16" s="3" customFormat="1" ht="12.75" customHeight="1" x14ac:dyDescent="0.3">
      <c r="B310" s="184"/>
      <c r="C310" s="94"/>
      <c r="D310" s="28"/>
      <c r="E310" s="28">
        <v>60003071</v>
      </c>
      <c r="F310" s="11">
        <v>24.15</v>
      </c>
      <c r="G310" s="11"/>
      <c r="H310" s="11"/>
      <c r="I310" s="10"/>
      <c r="J310" s="10"/>
      <c r="K310" s="10"/>
      <c r="L310" s="11">
        <v>24.15</v>
      </c>
      <c r="M310" s="168"/>
      <c r="N310" s="26"/>
      <c r="O310" s="26"/>
      <c r="P310" s="26"/>
    </row>
    <row r="311" spans="2:16" s="3" customFormat="1" ht="12.75" customHeight="1" x14ac:dyDescent="0.3">
      <c r="B311" s="184"/>
      <c r="C311" s="94"/>
      <c r="D311" s="28"/>
      <c r="E311" s="28">
        <v>60003072</v>
      </c>
      <c r="F311" s="11">
        <v>1368</v>
      </c>
      <c r="G311" s="11"/>
      <c r="H311" s="11"/>
      <c r="I311" s="10"/>
      <c r="J311" s="10"/>
      <c r="K311" s="10"/>
      <c r="L311" s="11">
        <v>1368</v>
      </c>
      <c r="M311" s="168"/>
      <c r="N311" s="26"/>
      <c r="O311" s="26"/>
      <c r="P311" s="26"/>
    </row>
    <row r="312" spans="2:16" s="3" customFormat="1" ht="12.75" customHeight="1" x14ac:dyDescent="0.3">
      <c r="B312" s="184"/>
      <c r="C312" s="94"/>
      <c r="D312" s="28"/>
      <c r="E312" s="28">
        <v>60003094</v>
      </c>
      <c r="F312" s="11">
        <v>30.18</v>
      </c>
      <c r="G312" s="11"/>
      <c r="H312" s="11"/>
      <c r="I312" s="10"/>
      <c r="J312" s="10"/>
      <c r="K312" s="10"/>
      <c r="L312" s="11">
        <v>30.18</v>
      </c>
      <c r="M312" s="168"/>
      <c r="N312" s="26"/>
      <c r="O312" s="26"/>
      <c r="P312" s="26"/>
    </row>
    <row r="313" spans="2:16" s="3" customFormat="1" ht="12.75" customHeight="1" x14ac:dyDescent="0.3">
      <c r="B313" s="184"/>
      <c r="C313" s="94"/>
      <c r="D313" s="28"/>
      <c r="E313" s="28">
        <v>60003096</v>
      </c>
      <c r="F313" s="11">
        <v>1241.57</v>
      </c>
      <c r="G313" s="11"/>
      <c r="H313" s="11"/>
      <c r="I313" s="10"/>
      <c r="J313" s="10"/>
      <c r="K313" s="10"/>
      <c r="L313" s="11">
        <v>1241.57</v>
      </c>
      <c r="M313" s="168"/>
      <c r="N313" s="26"/>
      <c r="O313" s="26"/>
      <c r="P313" s="26"/>
    </row>
    <row r="314" spans="2:16" s="3" customFormat="1" ht="12.75" customHeight="1" x14ac:dyDescent="0.3">
      <c r="B314" s="184"/>
      <c r="C314" s="94"/>
      <c r="D314" s="28"/>
      <c r="E314" s="28">
        <v>6000310</v>
      </c>
      <c r="F314" s="11">
        <v>560.97</v>
      </c>
      <c r="G314" s="11"/>
      <c r="H314" s="11"/>
      <c r="I314" s="10"/>
      <c r="J314" s="10"/>
      <c r="K314" s="10"/>
      <c r="L314" s="11">
        <v>560.97</v>
      </c>
      <c r="M314" s="168"/>
      <c r="N314" s="26"/>
      <c r="O314" s="26"/>
      <c r="P314" s="26"/>
    </row>
    <row r="315" spans="2:16" s="3" customFormat="1" ht="12.75" customHeight="1" x14ac:dyDescent="0.3">
      <c r="B315" s="184"/>
      <c r="C315" s="94"/>
      <c r="D315" s="28"/>
      <c r="E315" s="28">
        <v>600031016</v>
      </c>
      <c r="F315" s="11">
        <v>37.76</v>
      </c>
      <c r="G315" s="11"/>
      <c r="H315" s="11"/>
      <c r="I315" s="10"/>
      <c r="J315" s="10"/>
      <c r="K315" s="10"/>
      <c r="L315" s="11">
        <v>37.76</v>
      </c>
      <c r="M315" s="168"/>
      <c r="N315" s="26"/>
      <c r="O315" s="26"/>
      <c r="P315" s="26"/>
    </row>
    <row r="316" spans="2:16" s="3" customFormat="1" ht="12.75" customHeight="1" x14ac:dyDescent="0.3">
      <c r="B316" s="184"/>
      <c r="C316" s="94"/>
      <c r="D316" s="28"/>
      <c r="E316" s="28">
        <v>6000311</v>
      </c>
      <c r="F316" s="11">
        <v>11784.86</v>
      </c>
      <c r="G316" s="11"/>
      <c r="H316" s="11"/>
      <c r="I316" s="10"/>
      <c r="J316" s="10"/>
      <c r="K316" s="10"/>
      <c r="L316" s="11">
        <v>11784.86</v>
      </c>
      <c r="M316" s="168"/>
      <c r="N316" s="26"/>
      <c r="O316" s="26"/>
      <c r="P316" s="26"/>
    </row>
    <row r="317" spans="2:16" s="3" customFormat="1" ht="12.75" customHeight="1" x14ac:dyDescent="0.3">
      <c r="B317" s="184"/>
      <c r="C317" s="94"/>
      <c r="D317" s="28"/>
      <c r="E317" s="28">
        <v>6000312</v>
      </c>
      <c r="F317" s="11">
        <v>258.87</v>
      </c>
      <c r="G317" s="11"/>
      <c r="H317" s="11"/>
      <c r="I317" s="10"/>
      <c r="J317" s="10"/>
      <c r="K317" s="10"/>
      <c r="L317" s="11">
        <v>258.87</v>
      </c>
      <c r="M317" s="168"/>
      <c r="N317" s="26"/>
      <c r="O317" s="26"/>
      <c r="P317" s="26"/>
    </row>
    <row r="318" spans="2:16" s="3" customFormat="1" ht="12.75" customHeight="1" x14ac:dyDescent="0.3">
      <c r="B318" s="184"/>
      <c r="C318" s="94"/>
      <c r="D318" s="28"/>
      <c r="E318" s="28">
        <v>61111960</v>
      </c>
      <c r="F318" s="11">
        <v>67.42</v>
      </c>
      <c r="G318" s="11"/>
      <c r="H318" s="11"/>
      <c r="I318" s="10"/>
      <c r="J318" s="10"/>
      <c r="K318" s="10"/>
      <c r="L318" s="11">
        <v>67.42</v>
      </c>
      <c r="M318" s="168"/>
      <c r="N318" s="26"/>
      <c r="O318" s="26"/>
      <c r="P318" s="26"/>
    </row>
    <row r="319" spans="2:16" s="3" customFormat="1" ht="14.4" x14ac:dyDescent="0.3">
      <c r="B319" s="184"/>
      <c r="C319" s="97" t="s">
        <v>1758</v>
      </c>
      <c r="D319" s="28" t="s">
        <v>1759</v>
      </c>
      <c r="E319" s="28"/>
      <c r="F319" s="10"/>
      <c r="G319" s="10"/>
      <c r="H319" s="10"/>
      <c r="I319" s="10"/>
      <c r="J319" s="10"/>
      <c r="K319" s="10"/>
      <c r="L319" s="10"/>
      <c r="M319" s="167"/>
      <c r="N319" s="98"/>
      <c r="O319" s="26"/>
      <c r="P319" s="26"/>
    </row>
    <row r="320" spans="2:16" s="3" customFormat="1" ht="12.75" customHeight="1" x14ac:dyDescent="0.3">
      <c r="B320" s="184"/>
      <c r="C320" s="94" t="s">
        <v>1760</v>
      </c>
      <c r="D320" s="28" t="s">
        <v>1761</v>
      </c>
      <c r="E320" s="28"/>
      <c r="F320" s="11">
        <v>19402.189999999999</v>
      </c>
      <c r="G320" s="11"/>
      <c r="H320" s="11"/>
      <c r="I320" s="10"/>
      <c r="J320" s="10"/>
      <c r="K320" s="10"/>
      <c r="L320" s="11">
        <v>19402.189999999999</v>
      </c>
      <c r="M320" s="167"/>
      <c r="N320" s="98"/>
      <c r="O320" s="26"/>
      <c r="P320" s="26"/>
    </row>
    <row r="321" spans="2:16" s="3" customFormat="1" ht="12.75" customHeight="1" x14ac:dyDescent="0.3">
      <c r="B321" s="184"/>
      <c r="C321" s="94"/>
      <c r="D321" s="28"/>
      <c r="E321" s="28">
        <v>606300</v>
      </c>
      <c r="F321" s="11">
        <v>16765.439999999999</v>
      </c>
      <c r="G321" s="11"/>
      <c r="H321" s="11"/>
      <c r="I321" s="10"/>
      <c r="J321" s="10"/>
      <c r="K321" s="10"/>
      <c r="L321" s="11">
        <v>16765.439999999999</v>
      </c>
      <c r="M321" s="168"/>
      <c r="N321" s="26"/>
      <c r="O321" s="26"/>
      <c r="P321" s="26"/>
    </row>
    <row r="322" spans="2:16" s="3" customFormat="1" ht="12.75" customHeight="1" x14ac:dyDescent="0.3">
      <c r="B322" s="184"/>
      <c r="C322" s="94"/>
      <c r="D322" s="28"/>
      <c r="E322" s="28">
        <v>606301</v>
      </c>
      <c r="F322" s="11">
        <v>267.56</v>
      </c>
      <c r="G322" s="11"/>
      <c r="H322" s="11"/>
      <c r="I322" s="10"/>
      <c r="J322" s="10"/>
      <c r="K322" s="10"/>
      <c r="L322" s="11">
        <v>267.56</v>
      </c>
      <c r="M322" s="168"/>
      <c r="N322" s="26"/>
      <c r="O322" s="26"/>
      <c r="P322" s="26"/>
    </row>
    <row r="323" spans="2:16" s="3" customFormat="1" ht="12.75" customHeight="1" x14ac:dyDescent="0.3">
      <c r="B323" s="184"/>
      <c r="C323" s="94"/>
      <c r="D323" s="28"/>
      <c r="E323" s="28">
        <v>606302</v>
      </c>
      <c r="F323" s="11">
        <v>26.61</v>
      </c>
      <c r="G323" s="11"/>
      <c r="H323" s="11"/>
      <c r="I323" s="10"/>
      <c r="J323" s="10"/>
      <c r="K323" s="10"/>
      <c r="L323" s="11">
        <v>26.61</v>
      </c>
      <c r="M323" s="168"/>
      <c r="N323" s="26"/>
      <c r="O323" s="26"/>
      <c r="P323" s="26"/>
    </row>
    <row r="324" spans="2:16" s="3" customFormat="1" ht="12.75" customHeight="1" x14ac:dyDescent="0.3">
      <c r="B324" s="184"/>
      <c r="C324" s="94"/>
      <c r="D324" s="28"/>
      <c r="E324" s="28">
        <v>606303</v>
      </c>
      <c r="F324" s="11">
        <v>571.98</v>
      </c>
      <c r="G324" s="11"/>
      <c r="H324" s="11"/>
      <c r="I324" s="10"/>
      <c r="J324" s="10"/>
      <c r="K324" s="10"/>
      <c r="L324" s="11">
        <v>571.98</v>
      </c>
      <c r="M324" s="168"/>
      <c r="N324" s="26"/>
      <c r="O324" s="26"/>
      <c r="P324" s="26"/>
    </row>
    <row r="325" spans="2:16" s="3" customFormat="1" ht="12.75" customHeight="1" x14ac:dyDescent="0.3">
      <c r="B325" s="184"/>
      <c r="C325" s="94"/>
      <c r="D325" s="28"/>
      <c r="E325" s="28">
        <v>606304</v>
      </c>
      <c r="F325" s="11">
        <v>9.2100000000000009</v>
      </c>
      <c r="G325" s="11"/>
      <c r="H325" s="11"/>
      <c r="I325" s="10"/>
      <c r="J325" s="10"/>
      <c r="K325" s="10"/>
      <c r="L325" s="11">
        <v>9.2100000000000009</v>
      </c>
      <c r="M325" s="168"/>
      <c r="N325" s="26"/>
      <c r="O325" s="26"/>
      <c r="P325" s="26"/>
    </row>
    <row r="326" spans="2:16" s="3" customFormat="1" ht="12.75" customHeight="1" x14ac:dyDescent="0.3">
      <c r="B326" s="184"/>
      <c r="C326" s="94"/>
      <c r="D326" s="28"/>
      <c r="E326" s="28">
        <v>606305</v>
      </c>
      <c r="F326" s="11">
        <v>0.92</v>
      </c>
      <c r="G326" s="11"/>
      <c r="H326" s="11"/>
      <c r="I326" s="10"/>
      <c r="J326" s="10"/>
      <c r="K326" s="10"/>
      <c r="L326" s="11">
        <v>0.92</v>
      </c>
      <c r="M326" s="168"/>
      <c r="N326" s="26"/>
      <c r="O326" s="26"/>
      <c r="P326" s="26"/>
    </row>
    <row r="327" spans="2:16" s="3" customFormat="1" ht="12.75" customHeight="1" x14ac:dyDescent="0.3">
      <c r="B327" s="184"/>
      <c r="C327" s="94"/>
      <c r="D327" s="28"/>
      <c r="E327" s="28">
        <v>6063060</v>
      </c>
      <c r="F327" s="11">
        <v>13.22</v>
      </c>
      <c r="G327" s="11"/>
      <c r="H327" s="11"/>
      <c r="I327" s="10"/>
      <c r="J327" s="10"/>
      <c r="K327" s="10"/>
      <c r="L327" s="11">
        <v>13.22</v>
      </c>
      <c r="M327" s="168"/>
      <c r="N327" s="26"/>
      <c r="O327" s="26"/>
      <c r="P327" s="26"/>
    </row>
    <row r="328" spans="2:16" s="3" customFormat="1" ht="12.75" customHeight="1" x14ac:dyDescent="0.3">
      <c r="B328" s="184"/>
      <c r="C328" s="94"/>
      <c r="D328" s="28"/>
      <c r="E328" s="28">
        <v>6063084</v>
      </c>
      <c r="F328" s="11">
        <v>30.98</v>
      </c>
      <c r="G328" s="11"/>
      <c r="H328" s="11"/>
      <c r="I328" s="10"/>
      <c r="J328" s="10"/>
      <c r="K328" s="10"/>
      <c r="L328" s="11">
        <v>30.98</v>
      </c>
      <c r="M328" s="168"/>
      <c r="N328" s="26"/>
      <c r="O328" s="26"/>
      <c r="P328" s="26"/>
    </row>
    <row r="329" spans="2:16" s="3" customFormat="1" ht="12.75" customHeight="1" x14ac:dyDescent="0.3">
      <c r="B329" s="184"/>
      <c r="C329" s="94"/>
      <c r="D329" s="28"/>
      <c r="E329" s="28">
        <v>6063086</v>
      </c>
      <c r="F329" s="11">
        <v>1241.81</v>
      </c>
      <c r="G329" s="11"/>
      <c r="H329" s="11"/>
      <c r="I329" s="10"/>
      <c r="J329" s="10"/>
      <c r="K329" s="10"/>
      <c r="L329" s="11">
        <v>1241.81</v>
      </c>
      <c r="M329" s="168"/>
      <c r="N329" s="26"/>
      <c r="O329" s="26"/>
      <c r="P329" s="26"/>
    </row>
    <row r="330" spans="2:16" s="3" customFormat="1" ht="12.75" customHeight="1" x14ac:dyDescent="0.3">
      <c r="B330" s="184"/>
      <c r="C330" s="94"/>
      <c r="D330" s="28"/>
      <c r="E330" s="28">
        <v>6063092</v>
      </c>
      <c r="F330" s="11">
        <v>144</v>
      </c>
      <c r="G330" s="11"/>
      <c r="H330" s="11"/>
      <c r="I330" s="10"/>
      <c r="J330" s="10"/>
      <c r="K330" s="10"/>
      <c r="L330" s="11">
        <v>144</v>
      </c>
      <c r="M330" s="168"/>
      <c r="N330" s="26"/>
      <c r="O330" s="26"/>
      <c r="P330" s="26"/>
    </row>
    <row r="331" spans="2:16" s="3" customFormat="1" ht="12.75" customHeight="1" x14ac:dyDescent="0.3">
      <c r="B331" s="184"/>
      <c r="C331" s="94"/>
      <c r="D331" s="28"/>
      <c r="E331" s="28">
        <v>6063093</v>
      </c>
      <c r="F331" s="11">
        <v>308</v>
      </c>
      <c r="G331" s="11"/>
      <c r="H331" s="11"/>
      <c r="I331" s="10"/>
      <c r="J331" s="10"/>
      <c r="K331" s="10"/>
      <c r="L331" s="11">
        <v>308</v>
      </c>
      <c r="M331" s="168"/>
      <c r="N331" s="26"/>
      <c r="O331" s="26"/>
      <c r="P331" s="26"/>
    </row>
    <row r="332" spans="2:16" s="3" customFormat="1" ht="12.75" customHeight="1" x14ac:dyDescent="0.3">
      <c r="B332" s="184"/>
      <c r="C332" s="94"/>
      <c r="D332" s="28"/>
      <c r="E332" s="28">
        <v>61111960</v>
      </c>
      <c r="F332" s="11">
        <v>22.46</v>
      </c>
      <c r="G332" s="11"/>
      <c r="H332" s="11"/>
      <c r="I332" s="10"/>
      <c r="J332" s="10"/>
      <c r="K332" s="10"/>
      <c r="L332" s="11">
        <v>22.46</v>
      </c>
      <c r="M332" s="168"/>
      <c r="N332" s="26"/>
      <c r="O332" s="26"/>
      <c r="P332" s="26"/>
    </row>
    <row r="333" spans="2:16" s="3" customFormat="1" ht="12.75" customHeight="1" x14ac:dyDescent="0.3">
      <c r="B333" s="184"/>
      <c r="C333" s="94" t="s">
        <v>1760</v>
      </c>
      <c r="D333" s="28" t="s">
        <v>1762</v>
      </c>
      <c r="E333" s="28"/>
      <c r="F333" s="10"/>
      <c r="G333" s="10"/>
      <c r="H333" s="10"/>
      <c r="I333" s="10"/>
      <c r="J333" s="10"/>
      <c r="K333" s="10"/>
      <c r="L333" s="10"/>
      <c r="M333" s="167"/>
      <c r="N333" s="98"/>
      <c r="O333" s="26"/>
      <c r="P333" s="26"/>
    </row>
    <row r="334" spans="2:16" s="3" customFormat="1" ht="14.4" x14ac:dyDescent="0.3">
      <c r="B334" s="184"/>
      <c r="C334" s="94" t="s">
        <v>1760</v>
      </c>
      <c r="D334" s="28" t="s">
        <v>1759</v>
      </c>
      <c r="E334" s="28"/>
      <c r="F334" s="10"/>
      <c r="G334" s="10"/>
      <c r="H334" s="10"/>
      <c r="I334" s="10"/>
      <c r="J334" s="10"/>
      <c r="K334" s="10"/>
      <c r="L334" s="10"/>
      <c r="M334" s="167"/>
      <c r="N334" s="98"/>
      <c r="O334" s="26"/>
      <c r="P334" s="26"/>
    </row>
    <row r="335" spans="2:16" s="3" customFormat="1" ht="14.4" x14ac:dyDescent="0.3">
      <c r="B335" s="184"/>
      <c r="C335" s="97" t="s">
        <v>1763</v>
      </c>
      <c r="D335" s="28" t="s">
        <v>1759</v>
      </c>
      <c r="E335" s="28">
        <v>6203</v>
      </c>
      <c r="F335" s="11">
        <v>4157.95</v>
      </c>
      <c r="G335" s="11"/>
      <c r="H335" s="11"/>
      <c r="I335" s="10"/>
      <c r="J335" s="10"/>
      <c r="K335" s="10"/>
      <c r="L335" s="11">
        <v>4157.95</v>
      </c>
      <c r="M335" s="167"/>
      <c r="N335" s="98"/>
      <c r="O335" s="26"/>
      <c r="P335" s="26"/>
    </row>
    <row r="336" spans="2:16" s="3" customFormat="1" ht="14.4" x14ac:dyDescent="0.3">
      <c r="B336" s="184"/>
      <c r="C336" s="94" t="s">
        <v>1764</v>
      </c>
      <c r="D336" s="28" t="s">
        <v>1759</v>
      </c>
      <c r="E336" s="28"/>
      <c r="F336" s="10"/>
      <c r="G336" s="10"/>
      <c r="H336" s="10"/>
      <c r="I336" s="10"/>
      <c r="J336" s="10"/>
      <c r="K336" s="10"/>
      <c r="L336" s="10"/>
      <c r="M336" s="167"/>
      <c r="N336" s="98"/>
      <c r="O336" s="26"/>
      <c r="P336" s="26"/>
    </row>
    <row r="337" spans="2:16" s="3" customFormat="1" ht="14.4" x14ac:dyDescent="0.3">
      <c r="B337" s="184"/>
      <c r="C337" s="97" t="s">
        <v>1765</v>
      </c>
      <c r="D337" s="28" t="s">
        <v>1759</v>
      </c>
      <c r="E337" s="28"/>
      <c r="F337" s="11">
        <v>705530.08</v>
      </c>
      <c r="G337" s="11"/>
      <c r="H337" s="11"/>
      <c r="I337" s="10"/>
      <c r="J337" s="10"/>
      <c r="K337" s="10"/>
      <c r="L337" s="11">
        <v>705530.08</v>
      </c>
      <c r="M337" s="167"/>
      <c r="N337" s="98"/>
      <c r="O337" s="26"/>
      <c r="P337" s="26"/>
    </row>
    <row r="338" spans="2:16" s="3" customFormat="1" ht="12.75" customHeight="1" x14ac:dyDescent="0.3">
      <c r="B338" s="60"/>
      <c r="C338" s="97"/>
      <c r="D338" s="28"/>
      <c r="E338" s="28">
        <v>60700100</v>
      </c>
      <c r="F338" s="11">
        <v>94130.23</v>
      </c>
      <c r="G338" s="11"/>
      <c r="H338" s="11"/>
      <c r="I338" s="10"/>
      <c r="J338" s="10"/>
      <c r="K338" s="10"/>
      <c r="L338" s="11">
        <v>94130.23</v>
      </c>
      <c r="M338" s="96"/>
      <c r="N338" s="26"/>
      <c r="O338" s="26"/>
      <c r="P338" s="26"/>
    </row>
    <row r="339" spans="2:16" s="3" customFormat="1" ht="12.75" customHeight="1" x14ac:dyDescent="0.3">
      <c r="B339" s="60"/>
      <c r="C339" s="97"/>
      <c r="D339" s="28"/>
      <c r="E339" s="28">
        <v>60700101</v>
      </c>
      <c r="F339" s="11">
        <v>1594.41</v>
      </c>
      <c r="G339" s="11"/>
      <c r="H339" s="11"/>
      <c r="I339" s="10"/>
      <c r="J339" s="10"/>
      <c r="K339" s="10"/>
      <c r="L339" s="11">
        <v>1594.41</v>
      </c>
      <c r="M339" s="96"/>
      <c r="N339" s="26"/>
      <c r="O339" s="26"/>
      <c r="P339" s="26"/>
    </row>
    <row r="340" spans="2:16" s="3" customFormat="1" ht="12.75" customHeight="1" x14ac:dyDescent="0.3">
      <c r="B340" s="60"/>
      <c r="C340" s="97"/>
      <c r="D340" s="28"/>
      <c r="E340" s="28">
        <v>60700102</v>
      </c>
      <c r="F340" s="11">
        <v>153.80000000000001</v>
      </c>
      <c r="G340" s="11"/>
      <c r="H340" s="11"/>
      <c r="I340" s="10"/>
      <c r="J340" s="10"/>
      <c r="K340" s="10"/>
      <c r="L340" s="11">
        <v>153.80000000000001</v>
      </c>
      <c r="M340" s="96"/>
      <c r="N340" s="26"/>
      <c r="O340" s="26"/>
      <c r="P340" s="26"/>
    </row>
    <row r="341" spans="2:16" s="3" customFormat="1" ht="12.75" customHeight="1" x14ac:dyDescent="0.3">
      <c r="B341" s="60"/>
      <c r="C341" s="97"/>
      <c r="D341" s="28"/>
      <c r="E341" s="28">
        <v>60700103</v>
      </c>
      <c r="F341" s="11">
        <v>-1086.95</v>
      </c>
      <c r="G341" s="11"/>
      <c r="H341" s="11"/>
      <c r="I341" s="10"/>
      <c r="J341" s="10"/>
      <c r="K341" s="10"/>
      <c r="L341" s="11">
        <v>-1086.95</v>
      </c>
      <c r="M341" s="96"/>
      <c r="N341" s="26"/>
      <c r="O341" s="26"/>
      <c r="P341" s="26"/>
    </row>
    <row r="342" spans="2:16" s="3" customFormat="1" ht="12.75" customHeight="1" x14ac:dyDescent="0.3">
      <c r="B342" s="60"/>
      <c r="C342" s="97"/>
      <c r="D342" s="28"/>
      <c r="E342" s="28">
        <v>60700104</v>
      </c>
      <c r="F342" s="11">
        <v>-20.350000000000001</v>
      </c>
      <c r="G342" s="11"/>
      <c r="H342" s="11"/>
      <c r="I342" s="10"/>
      <c r="J342" s="10"/>
      <c r="K342" s="10"/>
      <c r="L342" s="11">
        <v>-20.350000000000001</v>
      </c>
      <c r="M342" s="96"/>
      <c r="N342" s="26"/>
      <c r="O342" s="26"/>
      <c r="P342" s="26"/>
    </row>
    <row r="343" spans="2:16" s="3" customFormat="1" ht="12.75" customHeight="1" x14ac:dyDescent="0.3">
      <c r="B343" s="60"/>
      <c r="C343" s="97"/>
      <c r="D343" s="28"/>
      <c r="E343" s="28">
        <v>60700105</v>
      </c>
      <c r="F343" s="11">
        <v>-1.75</v>
      </c>
      <c r="G343" s="11"/>
      <c r="H343" s="11"/>
      <c r="I343" s="10"/>
      <c r="J343" s="10"/>
      <c r="K343" s="10"/>
      <c r="L343" s="11">
        <v>-1.75</v>
      </c>
      <c r="M343" s="96"/>
      <c r="N343" s="26"/>
      <c r="O343" s="26"/>
      <c r="P343" s="26"/>
    </row>
    <row r="344" spans="2:16" s="3" customFormat="1" ht="12.75" customHeight="1" x14ac:dyDescent="0.3">
      <c r="B344" s="60"/>
      <c r="C344" s="97"/>
      <c r="D344" s="28"/>
      <c r="E344" s="28">
        <v>60701052</v>
      </c>
      <c r="F344" s="11">
        <v>2162</v>
      </c>
      <c r="G344" s="11"/>
      <c r="H344" s="11"/>
      <c r="I344" s="10"/>
      <c r="J344" s="10"/>
      <c r="K344" s="10"/>
      <c r="L344" s="11">
        <v>2162</v>
      </c>
      <c r="M344" s="96"/>
      <c r="N344" s="26"/>
      <c r="O344" s="26"/>
      <c r="P344" s="26"/>
    </row>
    <row r="345" spans="2:16" s="3" customFormat="1" ht="12.75" customHeight="1" x14ac:dyDescent="0.3">
      <c r="B345" s="60"/>
      <c r="C345" s="97"/>
      <c r="D345" s="28"/>
      <c r="E345" s="28">
        <v>60701053</v>
      </c>
      <c r="F345" s="11">
        <v>17044.79</v>
      </c>
      <c r="G345" s="11"/>
      <c r="H345" s="11"/>
      <c r="I345" s="10"/>
      <c r="J345" s="10"/>
      <c r="K345" s="10"/>
      <c r="L345" s="11">
        <v>17044.79</v>
      </c>
      <c r="M345" s="96"/>
      <c r="N345" s="26"/>
      <c r="O345" s="26"/>
      <c r="P345" s="26"/>
    </row>
    <row r="346" spans="2:16" s="3" customFormat="1" ht="12.75" customHeight="1" x14ac:dyDescent="0.3">
      <c r="B346" s="60"/>
      <c r="C346" s="97"/>
      <c r="D346" s="28"/>
      <c r="E346" s="28">
        <v>607010530</v>
      </c>
      <c r="F346" s="11">
        <v>274.42</v>
      </c>
      <c r="G346" s="11"/>
      <c r="H346" s="11"/>
      <c r="I346" s="10"/>
      <c r="J346" s="10"/>
      <c r="K346" s="10"/>
      <c r="L346" s="11">
        <v>274.42</v>
      </c>
      <c r="M346" s="96"/>
      <c r="N346" s="26"/>
      <c r="O346" s="26"/>
      <c r="P346" s="26"/>
    </row>
    <row r="347" spans="2:16" s="3" customFormat="1" ht="12.75" customHeight="1" x14ac:dyDescent="0.3">
      <c r="B347" s="60"/>
      <c r="C347" s="97"/>
      <c r="D347" s="28"/>
      <c r="E347" s="28">
        <v>607010531</v>
      </c>
      <c r="F347" s="11">
        <v>27.28</v>
      </c>
      <c r="G347" s="11"/>
      <c r="H347" s="11"/>
      <c r="I347" s="10"/>
      <c r="J347" s="10"/>
      <c r="K347" s="10"/>
      <c r="L347" s="11">
        <v>27.28</v>
      </c>
      <c r="M347" s="96"/>
      <c r="N347" s="26"/>
      <c r="O347" s="26"/>
      <c r="P347" s="26"/>
    </row>
    <row r="348" spans="2:16" s="3" customFormat="1" ht="12.75" customHeight="1" x14ac:dyDescent="0.3">
      <c r="B348" s="60"/>
      <c r="C348" s="97"/>
      <c r="D348" s="28"/>
      <c r="E348" s="28">
        <v>60701062</v>
      </c>
      <c r="F348" s="11">
        <v>606.89</v>
      </c>
      <c r="G348" s="11"/>
      <c r="H348" s="11"/>
      <c r="I348" s="10"/>
      <c r="J348" s="10"/>
      <c r="K348" s="10"/>
      <c r="L348" s="11">
        <v>606.89</v>
      </c>
      <c r="M348" s="96"/>
      <c r="N348" s="26"/>
      <c r="O348" s="26"/>
      <c r="P348" s="26"/>
    </row>
    <row r="349" spans="2:16" s="3" customFormat="1" ht="12.75" customHeight="1" x14ac:dyDescent="0.3">
      <c r="B349" s="60"/>
      <c r="C349" s="97"/>
      <c r="D349" s="28"/>
      <c r="E349" s="28">
        <v>60701094</v>
      </c>
      <c r="F349" s="11">
        <v>85.75</v>
      </c>
      <c r="G349" s="11"/>
      <c r="H349" s="11"/>
      <c r="I349" s="10"/>
      <c r="J349" s="10"/>
      <c r="K349" s="10"/>
      <c r="L349" s="11">
        <v>85.75</v>
      </c>
      <c r="M349" s="96"/>
      <c r="N349" s="26"/>
      <c r="O349" s="26"/>
      <c r="P349" s="26"/>
    </row>
    <row r="350" spans="2:16" s="3" customFormat="1" ht="12.75" customHeight="1" x14ac:dyDescent="0.3">
      <c r="B350" s="60"/>
      <c r="C350" s="97"/>
      <c r="D350" s="28"/>
      <c r="E350" s="28">
        <v>60701101</v>
      </c>
      <c r="F350" s="11">
        <v>1588.15</v>
      </c>
      <c r="G350" s="11"/>
      <c r="H350" s="11"/>
      <c r="I350" s="10"/>
      <c r="J350" s="10"/>
      <c r="K350" s="10"/>
      <c r="L350" s="11">
        <v>1588.15</v>
      </c>
      <c r="M350" s="96"/>
      <c r="N350" s="26"/>
      <c r="O350" s="26"/>
      <c r="P350" s="26"/>
    </row>
    <row r="351" spans="2:16" s="3" customFormat="1" ht="12.75" customHeight="1" x14ac:dyDescent="0.3">
      <c r="B351" s="60"/>
      <c r="C351" s="97"/>
      <c r="D351" s="28"/>
      <c r="E351" s="28">
        <v>60701102</v>
      </c>
      <c r="F351" s="11">
        <v>775.56</v>
      </c>
      <c r="G351" s="11"/>
      <c r="H351" s="11"/>
      <c r="I351" s="10"/>
      <c r="J351" s="10"/>
      <c r="K351" s="10"/>
      <c r="L351" s="11">
        <v>775.56</v>
      </c>
      <c r="M351" s="96"/>
      <c r="N351" s="26"/>
      <c r="O351" s="26"/>
      <c r="P351" s="26"/>
    </row>
    <row r="352" spans="2:16" s="3" customFormat="1" ht="12.75" customHeight="1" x14ac:dyDescent="0.3">
      <c r="B352" s="60"/>
      <c r="C352" s="97"/>
      <c r="D352" s="28"/>
      <c r="E352" s="28">
        <v>607011020</v>
      </c>
      <c r="F352" s="11">
        <v>407.47</v>
      </c>
      <c r="G352" s="11"/>
      <c r="H352" s="11"/>
      <c r="I352" s="10"/>
      <c r="J352" s="10"/>
      <c r="K352" s="10"/>
      <c r="L352" s="11">
        <v>407.47</v>
      </c>
      <c r="M352" s="96"/>
      <c r="N352" s="26"/>
      <c r="O352" s="26"/>
      <c r="P352" s="26"/>
    </row>
    <row r="353" spans="2:16" s="3" customFormat="1" ht="12.75" customHeight="1" x14ac:dyDescent="0.3">
      <c r="B353" s="60"/>
      <c r="C353" s="97"/>
      <c r="D353" s="28"/>
      <c r="E353" s="28">
        <v>607011021</v>
      </c>
      <c r="F353" s="11">
        <v>250.29</v>
      </c>
      <c r="G353" s="11"/>
      <c r="H353" s="11"/>
      <c r="I353" s="10"/>
      <c r="J353" s="10"/>
      <c r="K353" s="10"/>
      <c r="L353" s="11">
        <v>250.29</v>
      </c>
      <c r="M353" s="96"/>
      <c r="N353" s="26"/>
      <c r="O353" s="26"/>
      <c r="P353" s="26"/>
    </row>
    <row r="354" spans="2:16" s="3" customFormat="1" ht="12.75" customHeight="1" x14ac:dyDescent="0.3">
      <c r="B354" s="60"/>
      <c r="C354" s="97"/>
      <c r="D354" s="28"/>
      <c r="E354" s="28">
        <v>6070110210</v>
      </c>
      <c r="F354" s="11">
        <v>189</v>
      </c>
      <c r="G354" s="11"/>
      <c r="H354" s="11"/>
      <c r="I354" s="10"/>
      <c r="J354" s="10"/>
      <c r="K354" s="10"/>
      <c r="L354" s="11">
        <v>189</v>
      </c>
      <c r="M354" s="96"/>
      <c r="N354" s="26"/>
      <c r="O354" s="26"/>
      <c r="P354" s="26"/>
    </row>
    <row r="355" spans="2:16" s="3" customFormat="1" ht="12.75" customHeight="1" x14ac:dyDescent="0.3">
      <c r="B355" s="60"/>
      <c r="C355" s="97"/>
      <c r="D355" s="28"/>
      <c r="E355" s="28">
        <v>607011022</v>
      </c>
      <c r="F355" s="11">
        <v>777.67</v>
      </c>
      <c r="G355" s="11"/>
      <c r="H355" s="11"/>
      <c r="I355" s="10"/>
      <c r="J355" s="10"/>
      <c r="K355" s="10"/>
      <c r="L355" s="11">
        <v>777.67</v>
      </c>
      <c r="M355" s="96"/>
      <c r="N355" s="26"/>
      <c r="O355" s="26"/>
      <c r="P355" s="26"/>
    </row>
    <row r="356" spans="2:16" s="3" customFormat="1" ht="12.75" customHeight="1" x14ac:dyDescent="0.3">
      <c r="B356" s="60"/>
      <c r="C356" s="97"/>
      <c r="D356" s="28"/>
      <c r="E356" s="28">
        <v>607011023</v>
      </c>
      <c r="F356" s="11">
        <v>1542.51</v>
      </c>
      <c r="G356" s="11"/>
      <c r="H356" s="11"/>
      <c r="I356" s="10"/>
      <c r="J356" s="10"/>
      <c r="K356" s="10"/>
      <c r="L356" s="11">
        <v>1542.51</v>
      </c>
      <c r="M356" s="96"/>
      <c r="N356" s="26"/>
      <c r="O356" s="26"/>
      <c r="P356" s="26"/>
    </row>
    <row r="357" spans="2:16" s="3" customFormat="1" ht="12.75" customHeight="1" x14ac:dyDescent="0.3">
      <c r="B357" s="60"/>
      <c r="C357" s="97"/>
      <c r="D357" s="28"/>
      <c r="E357" s="28">
        <v>607011025</v>
      </c>
      <c r="F357" s="11">
        <v>-1573.67</v>
      </c>
      <c r="G357" s="11"/>
      <c r="H357" s="11"/>
      <c r="I357" s="10"/>
      <c r="J357" s="10"/>
      <c r="K357" s="10"/>
      <c r="L357" s="11">
        <v>-1573.67</v>
      </c>
      <c r="M357" s="96"/>
      <c r="N357" s="26"/>
      <c r="O357" s="26"/>
      <c r="P357" s="26"/>
    </row>
    <row r="358" spans="2:16" s="3" customFormat="1" ht="12.75" customHeight="1" x14ac:dyDescent="0.3">
      <c r="B358" s="60"/>
      <c r="C358" s="97"/>
      <c r="D358" s="28"/>
      <c r="E358" s="28">
        <v>607011028</v>
      </c>
      <c r="F358" s="11">
        <v>137.1</v>
      </c>
      <c r="G358" s="11"/>
      <c r="H358" s="11"/>
      <c r="I358" s="10"/>
      <c r="J358" s="10"/>
      <c r="K358" s="10"/>
      <c r="L358" s="11">
        <v>137.1</v>
      </c>
      <c r="M358" s="96"/>
      <c r="N358" s="26"/>
      <c r="O358" s="26"/>
      <c r="P358" s="26"/>
    </row>
    <row r="359" spans="2:16" s="3" customFormat="1" ht="12.75" customHeight="1" x14ac:dyDescent="0.3">
      <c r="B359" s="60"/>
      <c r="C359" s="97"/>
      <c r="D359" s="28"/>
      <c r="E359" s="28">
        <v>607011029</v>
      </c>
      <c r="F359" s="11">
        <v>1130.94</v>
      </c>
      <c r="G359" s="11"/>
      <c r="H359" s="11"/>
      <c r="I359" s="10"/>
      <c r="J359" s="10"/>
      <c r="K359" s="10"/>
      <c r="L359" s="11">
        <v>1130.94</v>
      </c>
      <c r="M359" s="96"/>
      <c r="N359" s="26"/>
      <c r="O359" s="26"/>
      <c r="P359" s="26"/>
    </row>
    <row r="360" spans="2:16" s="3" customFormat="1" ht="12.75" customHeight="1" x14ac:dyDescent="0.3">
      <c r="B360" s="60"/>
      <c r="C360" s="97"/>
      <c r="D360" s="28"/>
      <c r="E360" s="28">
        <v>607011030</v>
      </c>
      <c r="F360" s="11">
        <v>66</v>
      </c>
      <c r="G360" s="11"/>
      <c r="H360" s="11"/>
      <c r="I360" s="10"/>
      <c r="J360" s="10"/>
      <c r="K360" s="10"/>
      <c r="L360" s="11">
        <v>66</v>
      </c>
      <c r="M360" s="96"/>
      <c r="N360" s="26"/>
      <c r="O360" s="26"/>
      <c r="P360" s="26"/>
    </row>
    <row r="361" spans="2:16" s="3" customFormat="1" ht="12.75" customHeight="1" x14ac:dyDescent="0.3">
      <c r="B361" s="60"/>
      <c r="C361" s="97"/>
      <c r="D361" s="28"/>
      <c r="E361" s="28">
        <v>607011031</v>
      </c>
      <c r="F361" s="11">
        <v>1732</v>
      </c>
      <c r="G361" s="11"/>
      <c r="H361" s="11"/>
      <c r="I361" s="10"/>
      <c r="J361" s="10"/>
      <c r="K361" s="10"/>
      <c r="L361" s="11">
        <v>1732</v>
      </c>
      <c r="M361" s="96"/>
      <c r="N361" s="26"/>
      <c r="O361" s="26"/>
      <c r="P361" s="26"/>
    </row>
    <row r="362" spans="2:16" s="3" customFormat="1" ht="12.75" customHeight="1" x14ac:dyDescent="0.3">
      <c r="B362" s="60"/>
      <c r="C362" s="97"/>
      <c r="D362" s="28"/>
      <c r="E362" s="28">
        <v>607011122</v>
      </c>
      <c r="F362" s="11">
        <v>357.24</v>
      </c>
      <c r="G362" s="11"/>
      <c r="H362" s="11"/>
      <c r="I362" s="10"/>
      <c r="J362" s="10"/>
      <c r="K362" s="10"/>
      <c r="L362" s="11">
        <v>357.24</v>
      </c>
      <c r="M362" s="96"/>
      <c r="N362" s="26"/>
      <c r="O362" s="26"/>
      <c r="P362" s="26"/>
    </row>
    <row r="363" spans="2:16" s="3" customFormat="1" ht="12.75" customHeight="1" x14ac:dyDescent="0.3">
      <c r="B363" s="60"/>
      <c r="C363" s="97"/>
      <c r="D363" s="28"/>
      <c r="E363" s="28">
        <v>607011123</v>
      </c>
      <c r="F363" s="11">
        <v>235.3</v>
      </c>
      <c r="G363" s="11"/>
      <c r="H363" s="11"/>
      <c r="I363" s="10"/>
      <c r="J363" s="10"/>
      <c r="K363" s="10"/>
      <c r="L363" s="11">
        <v>235.3</v>
      </c>
      <c r="M363" s="96"/>
      <c r="N363" s="26"/>
      <c r="O363" s="26"/>
      <c r="P363" s="26"/>
    </row>
    <row r="364" spans="2:16" s="3" customFormat="1" ht="12.75" customHeight="1" x14ac:dyDescent="0.3">
      <c r="B364" s="60"/>
      <c r="C364" s="97"/>
      <c r="D364" s="28"/>
      <c r="E364" s="28">
        <v>607011124</v>
      </c>
      <c r="F364" s="11">
        <v>156.24</v>
      </c>
      <c r="G364" s="11"/>
      <c r="H364" s="11"/>
      <c r="I364" s="10"/>
      <c r="J364" s="10"/>
      <c r="K364" s="10"/>
      <c r="L364" s="11">
        <v>156.24</v>
      </c>
      <c r="M364" s="96"/>
      <c r="N364" s="26"/>
      <c r="O364" s="26"/>
      <c r="P364" s="26"/>
    </row>
    <row r="365" spans="2:16" s="3" customFormat="1" ht="12.75" customHeight="1" x14ac:dyDescent="0.3">
      <c r="B365" s="60"/>
      <c r="C365" s="97"/>
      <c r="D365" s="28"/>
      <c r="E365" s="28">
        <v>607011125</v>
      </c>
      <c r="F365" s="11">
        <v>525.28</v>
      </c>
      <c r="G365" s="11"/>
      <c r="H365" s="11"/>
      <c r="I365" s="10"/>
      <c r="J365" s="10"/>
      <c r="K365" s="10"/>
      <c r="L365" s="11">
        <v>525.28</v>
      </c>
      <c r="M365" s="96"/>
      <c r="N365" s="26"/>
      <c r="O365" s="26"/>
      <c r="P365" s="26"/>
    </row>
    <row r="366" spans="2:16" s="3" customFormat="1" ht="12.75" customHeight="1" x14ac:dyDescent="0.3">
      <c r="B366" s="60"/>
      <c r="C366" s="97"/>
      <c r="D366" s="28"/>
      <c r="E366" s="28">
        <v>607011126</v>
      </c>
      <c r="F366" s="11">
        <v>154.66</v>
      </c>
      <c r="G366" s="11"/>
      <c r="H366" s="11"/>
      <c r="I366" s="10"/>
      <c r="J366" s="10"/>
      <c r="K366" s="10"/>
      <c r="L366" s="11">
        <v>154.66</v>
      </c>
      <c r="M366" s="96"/>
      <c r="N366" s="26"/>
      <c r="O366" s="26"/>
      <c r="P366" s="26"/>
    </row>
    <row r="367" spans="2:16" s="3" customFormat="1" ht="12.75" customHeight="1" x14ac:dyDescent="0.3">
      <c r="B367" s="60"/>
      <c r="C367" s="97"/>
      <c r="D367" s="28"/>
      <c r="E367" s="28">
        <v>6070112</v>
      </c>
      <c r="F367" s="11">
        <v>913.2</v>
      </c>
      <c r="G367" s="11"/>
      <c r="H367" s="11"/>
      <c r="I367" s="10"/>
      <c r="J367" s="10"/>
      <c r="K367" s="10"/>
      <c r="L367" s="11">
        <v>913.2</v>
      </c>
      <c r="M367" s="96"/>
      <c r="N367" s="26"/>
      <c r="O367" s="26"/>
      <c r="P367" s="26"/>
    </row>
    <row r="368" spans="2:16" s="3" customFormat="1" ht="12.75" customHeight="1" x14ac:dyDescent="0.3">
      <c r="B368" s="60"/>
      <c r="C368" s="97"/>
      <c r="D368" s="28"/>
      <c r="E368" s="28">
        <v>6070113</v>
      </c>
      <c r="F368" s="11">
        <v>608.79999999999995</v>
      </c>
      <c r="G368" s="11"/>
      <c r="H368" s="11"/>
      <c r="I368" s="10"/>
      <c r="J368" s="10"/>
      <c r="K368" s="10"/>
      <c r="L368" s="11">
        <v>608.79999999999995</v>
      </c>
      <c r="M368" s="96"/>
      <c r="N368" s="26"/>
      <c r="O368" s="26"/>
      <c r="P368" s="26"/>
    </row>
    <row r="369" spans="2:16" s="3" customFormat="1" ht="12.75" customHeight="1" x14ac:dyDescent="0.3">
      <c r="B369" s="60"/>
      <c r="C369" s="97"/>
      <c r="D369" s="28"/>
      <c r="E369" s="28">
        <v>61111960</v>
      </c>
      <c r="F369" s="11">
        <v>108.23</v>
      </c>
      <c r="G369" s="11"/>
      <c r="H369" s="11"/>
      <c r="I369" s="10"/>
      <c r="J369" s="10"/>
      <c r="K369" s="10"/>
      <c r="L369" s="11">
        <v>108.23</v>
      </c>
      <c r="M369" s="96"/>
      <c r="N369" s="26"/>
      <c r="O369" s="26"/>
      <c r="P369" s="26"/>
    </row>
    <row r="370" spans="2:16" s="3" customFormat="1" ht="12.75" customHeight="1" x14ac:dyDescent="0.3">
      <c r="B370" s="60"/>
      <c r="C370" s="97"/>
      <c r="D370" s="28"/>
      <c r="E370" s="28">
        <v>61111961</v>
      </c>
      <c r="F370" s="11">
        <v>698.12</v>
      </c>
      <c r="G370" s="11"/>
      <c r="H370" s="11"/>
      <c r="I370" s="10"/>
      <c r="J370" s="10"/>
      <c r="K370" s="10"/>
      <c r="L370" s="11">
        <v>698.12</v>
      </c>
      <c r="M370" s="96"/>
      <c r="N370" s="26"/>
      <c r="O370" s="26"/>
      <c r="P370" s="26"/>
    </row>
    <row r="371" spans="2:16" s="3" customFormat="1" ht="12.75" customHeight="1" x14ac:dyDescent="0.3">
      <c r="B371" s="60"/>
      <c r="C371" s="97"/>
      <c r="D371" s="28"/>
      <c r="E371" s="28">
        <v>62920100</v>
      </c>
      <c r="F371" s="11">
        <v>64235.72</v>
      </c>
      <c r="G371" s="11"/>
      <c r="H371" s="11"/>
      <c r="I371" s="10"/>
      <c r="J371" s="10"/>
      <c r="K371" s="10"/>
      <c r="L371" s="11">
        <v>64235.72</v>
      </c>
      <c r="M371" s="96"/>
      <c r="N371" s="26"/>
      <c r="O371" s="26"/>
      <c r="P371" s="26"/>
    </row>
    <row r="372" spans="2:16" s="3" customFormat="1" ht="12.75" customHeight="1" x14ac:dyDescent="0.3">
      <c r="B372" s="60"/>
      <c r="C372" s="97"/>
      <c r="D372" s="28"/>
      <c r="E372" s="28">
        <v>629201000</v>
      </c>
      <c r="F372" s="11">
        <v>1077.82</v>
      </c>
      <c r="G372" s="11"/>
      <c r="H372" s="11"/>
      <c r="I372" s="10"/>
      <c r="J372" s="10"/>
      <c r="K372" s="10"/>
      <c r="L372" s="11">
        <v>1077.82</v>
      </c>
      <c r="M372" s="96"/>
      <c r="N372" s="26"/>
      <c r="O372" s="26"/>
      <c r="P372" s="26"/>
    </row>
    <row r="373" spans="2:16" s="3" customFormat="1" ht="12.75" customHeight="1" x14ac:dyDescent="0.3">
      <c r="B373" s="60"/>
      <c r="C373" s="97"/>
      <c r="D373" s="28"/>
      <c r="E373" s="28">
        <v>6292010000</v>
      </c>
      <c r="F373" s="11">
        <v>102.68</v>
      </c>
      <c r="G373" s="11"/>
      <c r="H373" s="11"/>
      <c r="I373" s="10"/>
      <c r="J373" s="10"/>
      <c r="K373" s="10"/>
      <c r="L373" s="11">
        <v>102.68</v>
      </c>
      <c r="M373" s="96"/>
      <c r="N373" s="26"/>
      <c r="O373" s="26"/>
      <c r="P373" s="26"/>
    </row>
    <row r="374" spans="2:16" s="3" customFormat="1" ht="12.75" customHeight="1" x14ac:dyDescent="0.3">
      <c r="B374" s="60"/>
      <c r="C374" s="97"/>
      <c r="D374" s="28"/>
      <c r="E374" s="28">
        <v>62920103</v>
      </c>
      <c r="F374" s="11">
        <v>7018.25</v>
      </c>
      <c r="G374" s="11"/>
      <c r="H374" s="11"/>
      <c r="I374" s="10"/>
      <c r="J374" s="10"/>
      <c r="K374" s="10"/>
      <c r="L374" s="11">
        <v>7018.25</v>
      </c>
      <c r="M374" s="96"/>
      <c r="N374" s="26"/>
      <c r="O374" s="26"/>
      <c r="P374" s="26"/>
    </row>
    <row r="375" spans="2:16" s="3" customFormat="1" ht="12.75" customHeight="1" x14ac:dyDescent="0.3">
      <c r="B375" s="60"/>
      <c r="C375" s="97"/>
      <c r="D375" s="28"/>
      <c r="E375" s="28">
        <v>629201030</v>
      </c>
      <c r="F375" s="11">
        <v>111.28</v>
      </c>
      <c r="G375" s="11"/>
      <c r="H375" s="11"/>
      <c r="I375" s="10"/>
      <c r="J375" s="10"/>
      <c r="K375" s="10"/>
      <c r="L375" s="11">
        <v>111.28</v>
      </c>
      <c r="M375" s="96"/>
      <c r="N375" s="26"/>
      <c r="O375" s="26"/>
      <c r="P375" s="26"/>
    </row>
    <row r="376" spans="2:16" s="3" customFormat="1" ht="12.75" customHeight="1" x14ac:dyDescent="0.3">
      <c r="B376" s="60"/>
      <c r="C376" s="97"/>
      <c r="D376" s="28"/>
      <c r="E376" s="28">
        <v>6292010300</v>
      </c>
      <c r="F376" s="11">
        <v>12.94</v>
      </c>
      <c r="G376" s="11"/>
      <c r="H376" s="11"/>
      <c r="I376" s="10"/>
      <c r="J376" s="10"/>
      <c r="K376" s="10"/>
      <c r="L376" s="11">
        <v>12.94</v>
      </c>
      <c r="M376" s="96"/>
      <c r="N376" s="26"/>
      <c r="O376" s="26"/>
      <c r="P376" s="26"/>
    </row>
    <row r="377" spans="2:16" s="3" customFormat="1" ht="12.75" customHeight="1" x14ac:dyDescent="0.3">
      <c r="B377" s="60"/>
      <c r="C377" s="97"/>
      <c r="D377" s="28"/>
      <c r="E377" s="28">
        <v>62920106</v>
      </c>
      <c r="F377" s="11">
        <v>2047.91</v>
      </c>
      <c r="G377" s="11"/>
      <c r="H377" s="11"/>
      <c r="I377" s="10"/>
      <c r="J377" s="10"/>
      <c r="K377" s="10"/>
      <c r="L377" s="11">
        <v>2047.91</v>
      </c>
      <c r="M377" s="96"/>
      <c r="N377" s="26"/>
      <c r="O377" s="26"/>
      <c r="P377" s="26"/>
    </row>
    <row r="378" spans="2:16" s="3" customFormat="1" ht="12.75" customHeight="1" x14ac:dyDescent="0.3">
      <c r="B378" s="60"/>
      <c r="C378" s="97"/>
      <c r="D378" s="28"/>
      <c r="E378" s="28">
        <v>629201060</v>
      </c>
      <c r="F378" s="11">
        <v>36.26</v>
      </c>
      <c r="G378" s="11"/>
      <c r="H378" s="11"/>
      <c r="I378" s="10"/>
      <c r="J378" s="10"/>
      <c r="K378" s="10"/>
      <c r="L378" s="11">
        <v>36.26</v>
      </c>
      <c r="M378" s="96"/>
      <c r="N378" s="26"/>
      <c r="O378" s="26"/>
      <c r="P378" s="26"/>
    </row>
    <row r="379" spans="2:16" s="3" customFormat="1" ht="12.75" customHeight="1" x14ac:dyDescent="0.3">
      <c r="B379" s="60"/>
      <c r="C379" s="97"/>
      <c r="D379" s="28"/>
      <c r="E379" s="28">
        <v>6292010600</v>
      </c>
      <c r="F379" s="11">
        <v>3.28</v>
      </c>
      <c r="G379" s="11"/>
      <c r="H379" s="11"/>
      <c r="I379" s="10"/>
      <c r="J379" s="10"/>
      <c r="K379" s="10"/>
      <c r="L379" s="11">
        <v>3.28</v>
      </c>
      <c r="M379" s="96"/>
      <c r="N379" s="26"/>
      <c r="O379" s="26"/>
      <c r="P379" s="26"/>
    </row>
    <row r="380" spans="2:16" s="3" customFormat="1" ht="12.75" customHeight="1" x14ac:dyDescent="0.3">
      <c r="B380" s="60"/>
      <c r="C380" s="97"/>
      <c r="D380" s="28"/>
      <c r="E380" s="28">
        <v>6292010790</v>
      </c>
      <c r="F380" s="11">
        <v>23.64</v>
      </c>
      <c r="G380" s="11"/>
      <c r="H380" s="11"/>
      <c r="I380" s="10"/>
      <c r="J380" s="10"/>
      <c r="K380" s="10"/>
      <c r="L380" s="11">
        <v>23.64</v>
      </c>
      <c r="M380" s="96"/>
      <c r="N380" s="26"/>
      <c r="O380" s="26"/>
      <c r="P380" s="26"/>
    </row>
    <row r="381" spans="2:16" s="3" customFormat="1" ht="12.75" customHeight="1" x14ac:dyDescent="0.3">
      <c r="B381" s="60"/>
      <c r="C381" s="97"/>
      <c r="D381" s="28"/>
      <c r="E381" s="28">
        <v>62920108</v>
      </c>
      <c r="F381" s="11">
        <v>307.5</v>
      </c>
      <c r="G381" s="11"/>
      <c r="H381" s="11"/>
      <c r="I381" s="10"/>
      <c r="J381" s="10"/>
      <c r="K381" s="10"/>
      <c r="L381" s="11">
        <v>307.5</v>
      </c>
      <c r="M381" s="96"/>
      <c r="N381" s="26"/>
      <c r="O381" s="26"/>
      <c r="P381" s="26"/>
    </row>
    <row r="382" spans="2:16" s="3" customFormat="1" ht="12.75" customHeight="1" x14ac:dyDescent="0.3">
      <c r="B382" s="60"/>
      <c r="C382" s="97"/>
      <c r="D382" s="28"/>
      <c r="E382" s="28">
        <v>629201090</v>
      </c>
      <c r="F382" s="11">
        <v>11.56</v>
      </c>
      <c r="G382" s="11"/>
      <c r="H382" s="11"/>
      <c r="I382" s="10"/>
      <c r="J382" s="10"/>
      <c r="K382" s="10"/>
      <c r="L382" s="11">
        <v>11.56</v>
      </c>
      <c r="M382" s="96"/>
      <c r="N382" s="26"/>
      <c r="O382" s="26"/>
      <c r="P382" s="26"/>
    </row>
    <row r="383" spans="2:16" s="3" customFormat="1" ht="12.75" customHeight="1" x14ac:dyDescent="0.3">
      <c r="B383" s="60"/>
      <c r="C383" s="97"/>
      <c r="D383" s="28"/>
      <c r="E383" s="28">
        <v>6292010991</v>
      </c>
      <c r="F383" s="11">
        <v>32.24</v>
      </c>
      <c r="G383" s="11"/>
      <c r="H383" s="11"/>
      <c r="I383" s="10"/>
      <c r="J383" s="10"/>
      <c r="K383" s="10"/>
      <c r="L383" s="11">
        <v>32.24</v>
      </c>
      <c r="M383" s="96"/>
      <c r="N383" s="26"/>
      <c r="O383" s="26"/>
      <c r="P383" s="26"/>
    </row>
    <row r="384" spans="2:16" s="3" customFormat="1" ht="12.75" customHeight="1" x14ac:dyDescent="0.3">
      <c r="B384" s="60"/>
      <c r="C384" s="97"/>
      <c r="D384" s="28"/>
      <c r="E384" s="28">
        <v>62920310</v>
      </c>
      <c r="F384" s="11">
        <v>71924.899999999994</v>
      </c>
      <c r="G384" s="11"/>
      <c r="H384" s="11"/>
      <c r="I384" s="10"/>
      <c r="J384" s="10"/>
      <c r="K384" s="10"/>
      <c r="L384" s="11">
        <v>71924.899999999994</v>
      </c>
      <c r="M384" s="96"/>
      <c r="N384" s="26"/>
      <c r="O384" s="26"/>
      <c r="P384" s="26"/>
    </row>
    <row r="385" spans="2:16" s="3" customFormat="1" ht="12.75" customHeight="1" x14ac:dyDescent="0.3">
      <c r="B385" s="60"/>
      <c r="C385" s="97"/>
      <c r="D385" s="28"/>
      <c r="E385" s="28">
        <v>629203100</v>
      </c>
      <c r="F385" s="11">
        <v>1300.1099999999999</v>
      </c>
      <c r="G385" s="11"/>
      <c r="H385" s="11"/>
      <c r="I385" s="10"/>
      <c r="J385" s="10"/>
      <c r="K385" s="10"/>
      <c r="L385" s="11">
        <v>1300.1099999999999</v>
      </c>
      <c r="M385" s="96"/>
      <c r="N385" s="26"/>
      <c r="O385" s="26"/>
      <c r="P385" s="26"/>
    </row>
    <row r="386" spans="2:16" s="3" customFormat="1" ht="12.75" customHeight="1" x14ac:dyDescent="0.3">
      <c r="B386" s="60"/>
      <c r="C386" s="97"/>
      <c r="D386" s="28"/>
      <c r="E386" s="28">
        <v>6292031000</v>
      </c>
      <c r="F386" s="11">
        <v>114.74</v>
      </c>
      <c r="G386" s="11"/>
      <c r="H386" s="11"/>
      <c r="I386" s="10"/>
      <c r="J386" s="10"/>
      <c r="K386" s="10"/>
      <c r="L386" s="11">
        <v>114.74</v>
      </c>
      <c r="M386" s="96"/>
      <c r="N386" s="26"/>
      <c r="O386" s="26"/>
      <c r="P386" s="26"/>
    </row>
    <row r="387" spans="2:16" s="3" customFormat="1" ht="12.75" customHeight="1" x14ac:dyDescent="0.3">
      <c r="B387" s="60"/>
      <c r="C387" s="97"/>
      <c r="D387" s="28"/>
      <c r="E387" s="28">
        <v>62920313</v>
      </c>
      <c r="F387" s="11">
        <v>1517.64</v>
      </c>
      <c r="G387" s="11"/>
      <c r="H387" s="11"/>
      <c r="I387" s="10"/>
      <c r="J387" s="10"/>
      <c r="K387" s="10"/>
      <c r="L387" s="11">
        <v>1517.64</v>
      </c>
      <c r="M387" s="96"/>
      <c r="N387" s="26"/>
      <c r="O387" s="26"/>
      <c r="P387" s="26"/>
    </row>
    <row r="388" spans="2:16" s="3" customFormat="1" ht="12.75" customHeight="1" x14ac:dyDescent="0.3">
      <c r="B388" s="60"/>
      <c r="C388" s="97"/>
      <c r="D388" s="28"/>
      <c r="E388" s="28">
        <v>629203130</v>
      </c>
      <c r="F388" s="11">
        <v>16.170000000000002</v>
      </c>
      <c r="G388" s="11"/>
      <c r="H388" s="11"/>
      <c r="I388" s="10"/>
      <c r="J388" s="10"/>
      <c r="K388" s="10"/>
      <c r="L388" s="11">
        <v>16.170000000000002</v>
      </c>
      <c r="M388" s="96"/>
      <c r="N388" s="26"/>
      <c r="O388" s="26"/>
      <c r="P388" s="26"/>
    </row>
    <row r="389" spans="2:16" s="3" customFormat="1" ht="12.75" customHeight="1" x14ac:dyDescent="0.3">
      <c r="B389" s="60"/>
      <c r="C389" s="97"/>
      <c r="D389" s="28"/>
      <c r="E389" s="28">
        <v>6292031300</v>
      </c>
      <c r="F389" s="11">
        <v>10.44</v>
      </c>
      <c r="G389" s="11"/>
      <c r="H389" s="11"/>
      <c r="I389" s="10"/>
      <c r="J389" s="10"/>
      <c r="K389" s="10"/>
      <c r="L389" s="11">
        <v>10.44</v>
      </c>
      <c r="M389" s="96"/>
      <c r="N389" s="26"/>
      <c r="O389" s="26"/>
      <c r="P389" s="26"/>
    </row>
    <row r="390" spans="2:16" s="3" customFormat="1" ht="12.75" customHeight="1" x14ac:dyDescent="0.3">
      <c r="B390" s="60"/>
      <c r="C390" s="97"/>
      <c r="D390" s="28"/>
      <c r="E390" s="28">
        <v>62920316</v>
      </c>
      <c r="F390" s="11">
        <v>1601.17</v>
      </c>
      <c r="G390" s="11"/>
      <c r="H390" s="11"/>
      <c r="I390" s="10"/>
      <c r="J390" s="10"/>
      <c r="K390" s="10"/>
      <c r="L390" s="11">
        <v>1601.17</v>
      </c>
      <c r="M390" s="96"/>
      <c r="N390" s="26"/>
      <c r="O390" s="26"/>
      <c r="P390" s="26"/>
    </row>
    <row r="391" spans="2:16" s="3" customFormat="1" ht="12.75" customHeight="1" x14ac:dyDescent="0.3">
      <c r="B391" s="60"/>
      <c r="C391" s="97"/>
      <c r="D391" s="28"/>
      <c r="E391" s="28">
        <v>629203160</v>
      </c>
      <c r="F391" s="11">
        <v>34.47</v>
      </c>
      <c r="G391" s="11"/>
      <c r="H391" s="11"/>
      <c r="I391" s="10"/>
      <c r="J391" s="10"/>
      <c r="K391" s="10"/>
      <c r="L391" s="11">
        <v>34.47</v>
      </c>
      <c r="M391" s="96"/>
      <c r="N391" s="26"/>
      <c r="O391" s="26"/>
      <c r="P391" s="26"/>
    </row>
    <row r="392" spans="2:16" s="3" customFormat="1" ht="12.75" customHeight="1" x14ac:dyDescent="0.3">
      <c r="B392" s="60"/>
      <c r="C392" s="97"/>
      <c r="D392" s="28"/>
      <c r="E392" s="28">
        <v>6292031600</v>
      </c>
      <c r="F392" s="11">
        <v>2.57</v>
      </c>
      <c r="G392" s="11"/>
      <c r="H392" s="11"/>
      <c r="I392" s="10"/>
      <c r="J392" s="10"/>
      <c r="K392" s="10"/>
      <c r="L392" s="11">
        <v>2.57</v>
      </c>
      <c r="M392" s="96"/>
      <c r="N392" s="26"/>
      <c r="O392" s="26"/>
      <c r="P392" s="26"/>
    </row>
    <row r="393" spans="2:16" s="3" customFormat="1" ht="12.75" customHeight="1" x14ac:dyDescent="0.3">
      <c r="B393" s="60"/>
      <c r="C393" s="97"/>
      <c r="D393" s="28"/>
      <c r="E393" s="28">
        <v>629203170</v>
      </c>
      <c r="F393" s="11">
        <v>925.49</v>
      </c>
      <c r="G393" s="11"/>
      <c r="H393" s="11"/>
      <c r="I393" s="10"/>
      <c r="J393" s="10"/>
      <c r="K393" s="10"/>
      <c r="L393" s="11">
        <v>925.49</v>
      </c>
      <c r="M393" s="96"/>
      <c r="N393" s="26"/>
      <c r="O393" s="26"/>
      <c r="P393" s="26"/>
    </row>
    <row r="394" spans="2:16" s="3" customFormat="1" ht="12.75" customHeight="1" x14ac:dyDescent="0.3">
      <c r="B394" s="60"/>
      <c r="C394" s="97"/>
      <c r="D394" s="28"/>
      <c r="E394" s="28">
        <v>629203171</v>
      </c>
      <c r="F394" s="11">
        <v>2624.1</v>
      </c>
      <c r="G394" s="11"/>
      <c r="H394" s="11"/>
      <c r="I394" s="10"/>
      <c r="J394" s="10"/>
      <c r="K394" s="10"/>
      <c r="L394" s="11">
        <v>2624.1</v>
      </c>
      <c r="M394" s="96"/>
      <c r="N394" s="26"/>
      <c r="O394" s="26"/>
      <c r="P394" s="26"/>
    </row>
    <row r="395" spans="2:16" s="3" customFormat="1" ht="12.75" customHeight="1" x14ac:dyDescent="0.3">
      <c r="B395" s="60"/>
      <c r="C395" s="97"/>
      <c r="D395" s="28"/>
      <c r="E395" s="28">
        <v>629203172</v>
      </c>
      <c r="F395" s="11">
        <v>1731.2</v>
      </c>
      <c r="G395" s="11"/>
      <c r="H395" s="11"/>
      <c r="I395" s="10"/>
      <c r="J395" s="10"/>
      <c r="K395" s="10"/>
      <c r="L395" s="11">
        <v>1731.2</v>
      </c>
      <c r="M395" s="96"/>
      <c r="N395" s="26"/>
      <c r="O395" s="26"/>
      <c r="P395" s="26"/>
    </row>
    <row r="396" spans="2:16" s="3" customFormat="1" ht="12.75" customHeight="1" x14ac:dyDescent="0.3">
      <c r="B396" s="60"/>
      <c r="C396" s="97"/>
      <c r="D396" s="28"/>
      <c r="E396" s="28">
        <v>62920318</v>
      </c>
      <c r="F396" s="11">
        <v>179.5</v>
      </c>
      <c r="G396" s="11"/>
      <c r="H396" s="11"/>
      <c r="I396" s="10"/>
      <c r="J396" s="10"/>
      <c r="K396" s="10"/>
      <c r="L396" s="11">
        <v>179.5</v>
      </c>
      <c r="M396" s="96"/>
      <c r="N396" s="26"/>
      <c r="O396" s="26"/>
      <c r="P396" s="26"/>
    </row>
    <row r="397" spans="2:16" s="3" customFormat="1" ht="12.75" customHeight="1" x14ac:dyDescent="0.3">
      <c r="B397" s="60"/>
      <c r="C397" s="97"/>
      <c r="D397" s="28"/>
      <c r="E397" s="28">
        <v>6292031920</v>
      </c>
      <c r="F397" s="11">
        <v>57.8</v>
      </c>
      <c r="G397" s="11"/>
      <c r="H397" s="11"/>
      <c r="I397" s="10"/>
      <c r="J397" s="10"/>
      <c r="K397" s="10"/>
      <c r="L397" s="11">
        <v>57.8</v>
      </c>
      <c r="M397" s="96"/>
      <c r="N397" s="26"/>
      <c r="O397" s="26"/>
      <c r="P397" s="26"/>
    </row>
    <row r="398" spans="2:16" s="3" customFormat="1" ht="12.75" customHeight="1" x14ac:dyDescent="0.3">
      <c r="B398" s="60"/>
      <c r="C398" s="97"/>
      <c r="D398" s="28"/>
      <c r="E398" s="28">
        <v>6292031921</v>
      </c>
      <c r="F398" s="11">
        <v>3.53</v>
      </c>
      <c r="G398" s="11"/>
      <c r="H398" s="11"/>
      <c r="I398" s="10"/>
      <c r="J398" s="10"/>
      <c r="K398" s="10"/>
      <c r="L398" s="11">
        <v>3.53</v>
      </c>
      <c r="M398" s="96"/>
      <c r="N398" s="26"/>
      <c r="O398" s="26"/>
      <c r="P398" s="26"/>
    </row>
    <row r="399" spans="2:16" s="3" customFormat="1" ht="12.75" customHeight="1" x14ac:dyDescent="0.3">
      <c r="B399" s="60"/>
      <c r="C399" s="97"/>
      <c r="D399" s="28"/>
      <c r="E399" s="28">
        <v>6292031930</v>
      </c>
      <c r="F399" s="11">
        <v>1206.1400000000001</v>
      </c>
      <c r="G399" s="11"/>
      <c r="H399" s="11"/>
      <c r="I399" s="10"/>
      <c r="J399" s="10"/>
      <c r="K399" s="10"/>
      <c r="L399" s="11">
        <v>1206.1400000000001</v>
      </c>
      <c r="M399" s="96"/>
      <c r="N399" s="26"/>
      <c r="O399" s="26"/>
      <c r="P399" s="26"/>
    </row>
    <row r="400" spans="2:16" s="3" customFormat="1" ht="12.75" customHeight="1" x14ac:dyDescent="0.3">
      <c r="B400" s="60"/>
      <c r="C400" s="97"/>
      <c r="D400" s="28"/>
      <c r="E400" s="28">
        <v>6292031931</v>
      </c>
      <c r="F400" s="11">
        <v>115.41</v>
      </c>
      <c r="G400" s="11"/>
      <c r="H400" s="11"/>
      <c r="I400" s="10"/>
      <c r="J400" s="10"/>
      <c r="K400" s="10"/>
      <c r="L400" s="11">
        <v>115.41</v>
      </c>
      <c r="M400" s="96"/>
      <c r="N400" s="26"/>
      <c r="O400" s="26"/>
      <c r="P400" s="26"/>
    </row>
    <row r="401" spans="2:16" s="3" customFormat="1" ht="12.75" customHeight="1" x14ac:dyDescent="0.3">
      <c r="B401" s="60"/>
      <c r="C401" s="97"/>
      <c r="D401" s="28"/>
      <c r="E401" s="28">
        <v>6292031932</v>
      </c>
      <c r="F401" s="11">
        <v>97.09</v>
      </c>
      <c r="G401" s="11"/>
      <c r="H401" s="11"/>
      <c r="I401" s="10"/>
      <c r="J401" s="10"/>
      <c r="K401" s="10"/>
      <c r="L401" s="11">
        <v>97.09</v>
      </c>
      <c r="M401" s="96"/>
      <c r="N401" s="26"/>
      <c r="O401" s="26"/>
      <c r="P401" s="26"/>
    </row>
    <row r="402" spans="2:16" s="3" customFormat="1" ht="12.75" customHeight="1" x14ac:dyDescent="0.3">
      <c r="B402" s="60"/>
      <c r="C402" s="97"/>
      <c r="D402" s="28"/>
      <c r="E402" s="28">
        <v>6292031933</v>
      </c>
      <c r="F402" s="11">
        <v>19.399999999999999</v>
      </c>
      <c r="G402" s="11"/>
      <c r="H402" s="11"/>
      <c r="I402" s="10"/>
      <c r="J402" s="10"/>
      <c r="K402" s="10"/>
      <c r="L402" s="11">
        <v>19.399999999999999</v>
      </c>
      <c r="M402" s="96"/>
      <c r="N402" s="26"/>
      <c r="O402" s="26"/>
      <c r="P402" s="26"/>
    </row>
    <row r="403" spans="2:16" s="3" customFormat="1" ht="12.75" customHeight="1" x14ac:dyDescent="0.3">
      <c r="B403" s="60"/>
      <c r="C403" s="97"/>
      <c r="D403" s="28"/>
      <c r="E403" s="28">
        <v>6292031934</v>
      </c>
      <c r="F403" s="11">
        <v>150.78</v>
      </c>
      <c r="G403" s="11"/>
      <c r="H403" s="11"/>
      <c r="I403" s="10"/>
      <c r="J403" s="10"/>
      <c r="K403" s="10"/>
      <c r="L403" s="11">
        <v>150.78</v>
      </c>
      <c r="M403" s="96"/>
      <c r="N403" s="26"/>
      <c r="O403" s="26"/>
      <c r="P403" s="26"/>
    </row>
    <row r="404" spans="2:16" s="3" customFormat="1" ht="12.75" customHeight="1" x14ac:dyDescent="0.3">
      <c r="B404" s="60"/>
      <c r="C404" s="97"/>
      <c r="D404" s="28"/>
      <c r="E404" s="28">
        <v>6292031941</v>
      </c>
      <c r="F404" s="11">
        <v>578.9</v>
      </c>
      <c r="G404" s="11"/>
      <c r="H404" s="11"/>
      <c r="I404" s="10"/>
      <c r="J404" s="10"/>
      <c r="K404" s="10"/>
      <c r="L404" s="11">
        <v>578.9</v>
      </c>
      <c r="M404" s="96"/>
      <c r="N404" s="26"/>
      <c r="O404" s="26"/>
      <c r="P404" s="26"/>
    </row>
    <row r="405" spans="2:16" s="3" customFormat="1" ht="12.75" customHeight="1" x14ac:dyDescent="0.3">
      <c r="B405" s="60"/>
      <c r="C405" s="97"/>
      <c r="D405" s="28"/>
      <c r="E405" s="28">
        <v>6292031950</v>
      </c>
      <c r="F405" s="11">
        <v>915.98</v>
      </c>
      <c r="G405" s="11"/>
      <c r="H405" s="11"/>
      <c r="I405" s="10"/>
      <c r="J405" s="10"/>
      <c r="K405" s="10"/>
      <c r="L405" s="11">
        <v>915.98</v>
      </c>
      <c r="M405" s="96"/>
      <c r="N405" s="26"/>
      <c r="O405" s="26"/>
      <c r="P405" s="26"/>
    </row>
    <row r="406" spans="2:16" s="3" customFormat="1" ht="12.75" customHeight="1" x14ac:dyDescent="0.3">
      <c r="B406" s="60"/>
      <c r="C406" s="97"/>
      <c r="D406" s="28"/>
      <c r="E406" s="28">
        <v>629203196</v>
      </c>
      <c r="F406" s="11">
        <v>6000.45</v>
      </c>
      <c r="G406" s="11"/>
      <c r="H406" s="11"/>
      <c r="I406" s="10"/>
      <c r="J406" s="10"/>
      <c r="K406" s="10"/>
      <c r="L406" s="11">
        <v>6000.45</v>
      </c>
      <c r="M406" s="96"/>
      <c r="N406" s="26"/>
      <c r="O406" s="26"/>
      <c r="P406" s="26"/>
    </row>
    <row r="407" spans="2:16" s="3" customFormat="1" ht="12.75" customHeight="1" x14ac:dyDescent="0.3">
      <c r="B407" s="60"/>
      <c r="C407" s="97"/>
      <c r="D407" s="28"/>
      <c r="E407" s="28">
        <v>629203197</v>
      </c>
      <c r="F407" s="11">
        <v>2294.5300000000002</v>
      </c>
      <c r="G407" s="11"/>
      <c r="H407" s="11"/>
      <c r="I407" s="10"/>
      <c r="J407" s="10"/>
      <c r="K407" s="10"/>
      <c r="L407" s="11">
        <v>2294.5300000000002</v>
      </c>
      <c r="M407" s="96"/>
      <c r="N407" s="26"/>
      <c r="O407" s="26"/>
      <c r="P407" s="26"/>
    </row>
    <row r="408" spans="2:16" s="3" customFormat="1" ht="12.75" customHeight="1" x14ac:dyDescent="0.3">
      <c r="B408" s="60"/>
      <c r="C408" s="97"/>
      <c r="D408" s="28"/>
      <c r="E408" s="28">
        <v>62920320</v>
      </c>
      <c r="F408" s="11">
        <v>45316.09</v>
      </c>
      <c r="G408" s="11"/>
      <c r="H408" s="11"/>
      <c r="I408" s="10"/>
      <c r="J408" s="10"/>
      <c r="K408" s="10"/>
      <c r="L408" s="11">
        <v>45316.09</v>
      </c>
      <c r="M408" s="96"/>
      <c r="N408" s="26"/>
      <c r="O408" s="26"/>
      <c r="P408" s="26"/>
    </row>
    <row r="409" spans="2:16" s="3" customFormat="1" ht="12.75" customHeight="1" x14ac:dyDescent="0.3">
      <c r="B409" s="60"/>
      <c r="C409" s="97"/>
      <c r="D409" s="28"/>
      <c r="E409" s="28">
        <v>629203200</v>
      </c>
      <c r="F409" s="11">
        <v>767.04</v>
      </c>
      <c r="G409" s="11"/>
      <c r="H409" s="11"/>
      <c r="I409" s="10"/>
      <c r="J409" s="10"/>
      <c r="K409" s="10"/>
      <c r="L409" s="11">
        <v>767.04</v>
      </c>
      <c r="M409" s="96"/>
      <c r="N409" s="26"/>
      <c r="O409" s="26"/>
      <c r="P409" s="26"/>
    </row>
    <row r="410" spans="2:16" s="3" customFormat="1" ht="12.75" customHeight="1" x14ac:dyDescent="0.3">
      <c r="B410" s="60"/>
      <c r="C410" s="97"/>
      <c r="D410" s="28"/>
      <c r="E410" s="28">
        <v>6292032000</v>
      </c>
      <c r="F410" s="11">
        <v>72.12</v>
      </c>
      <c r="G410" s="11"/>
      <c r="H410" s="11"/>
      <c r="I410" s="10"/>
      <c r="J410" s="10"/>
      <c r="K410" s="10"/>
      <c r="L410" s="11">
        <v>72.12</v>
      </c>
      <c r="M410" s="96"/>
      <c r="N410" s="26"/>
      <c r="O410" s="26"/>
      <c r="P410" s="26"/>
    </row>
    <row r="411" spans="2:16" s="3" customFormat="1" ht="12.75" customHeight="1" x14ac:dyDescent="0.3">
      <c r="B411" s="60"/>
      <c r="C411" s="97"/>
      <c r="D411" s="28"/>
      <c r="E411" s="28">
        <v>62920323</v>
      </c>
      <c r="F411" s="11">
        <v>3416.35</v>
      </c>
      <c r="G411" s="11"/>
      <c r="H411" s="11"/>
      <c r="I411" s="10"/>
      <c r="J411" s="10"/>
      <c r="K411" s="10"/>
      <c r="L411" s="11">
        <v>3416.35</v>
      </c>
      <c r="M411" s="96"/>
      <c r="N411" s="26"/>
      <c r="O411" s="26"/>
      <c r="P411" s="26"/>
    </row>
    <row r="412" spans="2:16" s="3" customFormat="1" ht="12.75" customHeight="1" x14ac:dyDescent="0.3">
      <c r="B412" s="60"/>
      <c r="C412" s="97"/>
      <c r="D412" s="28"/>
      <c r="E412" s="28">
        <v>629203230</v>
      </c>
      <c r="F412" s="11">
        <v>48.6</v>
      </c>
      <c r="G412" s="11"/>
      <c r="H412" s="11"/>
      <c r="I412" s="10"/>
      <c r="J412" s="10"/>
      <c r="K412" s="10"/>
      <c r="L412" s="11">
        <v>48.6</v>
      </c>
      <c r="M412" s="96"/>
      <c r="N412" s="26"/>
      <c r="O412" s="26"/>
      <c r="P412" s="26"/>
    </row>
    <row r="413" spans="2:16" s="3" customFormat="1" ht="12.75" customHeight="1" x14ac:dyDescent="0.3">
      <c r="B413" s="60"/>
      <c r="C413" s="97"/>
      <c r="D413" s="28"/>
      <c r="E413" s="28">
        <v>6292032300</v>
      </c>
      <c r="F413" s="11">
        <v>8.56</v>
      </c>
      <c r="G413" s="11"/>
      <c r="H413" s="11"/>
      <c r="I413" s="10"/>
      <c r="J413" s="10"/>
      <c r="K413" s="10"/>
      <c r="L413" s="11">
        <v>8.56</v>
      </c>
      <c r="M413" s="96"/>
      <c r="N413" s="26"/>
      <c r="O413" s="26"/>
      <c r="P413" s="26"/>
    </row>
    <row r="414" spans="2:16" s="3" customFormat="1" ht="12.75" customHeight="1" x14ac:dyDescent="0.3">
      <c r="B414" s="60"/>
      <c r="C414" s="97"/>
      <c r="D414" s="28"/>
      <c r="E414" s="28">
        <v>62920326</v>
      </c>
      <c r="F414" s="11">
        <v>481.33</v>
      </c>
      <c r="G414" s="11"/>
      <c r="H414" s="11"/>
      <c r="I414" s="10"/>
      <c r="J414" s="10"/>
      <c r="K414" s="10"/>
      <c r="L414" s="11">
        <v>481.33</v>
      </c>
      <c r="M414" s="96"/>
      <c r="N414" s="26"/>
      <c r="O414" s="26"/>
      <c r="P414" s="26"/>
    </row>
    <row r="415" spans="2:16" s="3" customFormat="1" ht="12.75" customHeight="1" x14ac:dyDescent="0.3">
      <c r="B415" s="60"/>
      <c r="C415" s="97"/>
      <c r="D415" s="28"/>
      <c r="E415" s="28">
        <v>629203260</v>
      </c>
      <c r="F415" s="11">
        <v>11.22</v>
      </c>
      <c r="G415" s="11"/>
      <c r="H415" s="11"/>
      <c r="I415" s="10"/>
      <c r="J415" s="10"/>
      <c r="K415" s="10"/>
      <c r="L415" s="11">
        <v>11.22</v>
      </c>
      <c r="M415" s="96"/>
      <c r="N415" s="26"/>
      <c r="O415" s="26"/>
      <c r="P415" s="26"/>
    </row>
    <row r="416" spans="2:16" s="3" customFormat="1" ht="12.75" customHeight="1" x14ac:dyDescent="0.3">
      <c r="B416" s="60"/>
      <c r="C416" s="97"/>
      <c r="D416" s="28"/>
      <c r="E416" s="28">
        <v>6292032600</v>
      </c>
      <c r="F416" s="11">
        <v>0.78</v>
      </c>
      <c r="G416" s="11"/>
      <c r="H416" s="11"/>
      <c r="I416" s="10"/>
      <c r="J416" s="10"/>
      <c r="K416" s="10"/>
      <c r="L416" s="11">
        <v>0.78</v>
      </c>
      <c r="M416" s="96"/>
      <c r="N416" s="26"/>
      <c r="O416" s="26"/>
      <c r="P416" s="26"/>
    </row>
    <row r="417" spans="2:16" s="3" customFormat="1" ht="12.75" customHeight="1" x14ac:dyDescent="0.3">
      <c r="B417" s="60"/>
      <c r="C417" s="97"/>
      <c r="D417" s="28"/>
      <c r="E417" s="28">
        <v>629203270</v>
      </c>
      <c r="F417" s="11">
        <v>1972.09</v>
      </c>
      <c r="G417" s="11"/>
      <c r="H417" s="11"/>
      <c r="I417" s="10"/>
      <c r="J417" s="10"/>
      <c r="K417" s="10"/>
      <c r="L417" s="11">
        <v>1972.09</v>
      </c>
      <c r="M417" s="96"/>
      <c r="N417" s="26"/>
      <c r="O417" s="26"/>
      <c r="P417" s="26"/>
    </row>
    <row r="418" spans="2:16" s="3" customFormat="1" ht="12.75" customHeight="1" x14ac:dyDescent="0.3">
      <c r="B418" s="60"/>
      <c r="C418" s="97"/>
      <c r="D418" s="28"/>
      <c r="E418" s="28">
        <v>629203272</v>
      </c>
      <c r="F418" s="11">
        <v>751.69</v>
      </c>
      <c r="G418" s="11"/>
      <c r="H418" s="11"/>
      <c r="I418" s="10"/>
      <c r="J418" s="10"/>
      <c r="K418" s="10"/>
      <c r="L418" s="11">
        <v>751.69</v>
      </c>
      <c r="M418" s="96"/>
      <c r="N418" s="26"/>
      <c r="O418" s="26"/>
      <c r="P418" s="26"/>
    </row>
    <row r="419" spans="2:16" s="3" customFormat="1" ht="12.75" customHeight="1" x14ac:dyDescent="0.3">
      <c r="B419" s="60"/>
      <c r="C419" s="97"/>
      <c r="D419" s="28"/>
      <c r="E419" s="28">
        <v>62920328</v>
      </c>
      <c r="F419" s="11">
        <v>133.86000000000001</v>
      </c>
      <c r="G419" s="11"/>
      <c r="H419" s="11"/>
      <c r="I419" s="10"/>
      <c r="J419" s="10"/>
      <c r="K419" s="10"/>
      <c r="L419" s="11">
        <v>133.86000000000001</v>
      </c>
      <c r="M419" s="96"/>
      <c r="N419" s="26"/>
      <c r="O419" s="26"/>
      <c r="P419" s="26"/>
    </row>
    <row r="420" spans="2:16" s="3" customFormat="1" ht="12.75" customHeight="1" x14ac:dyDescent="0.3">
      <c r="B420" s="60"/>
      <c r="C420" s="97"/>
      <c r="D420" s="28"/>
      <c r="E420" s="28">
        <v>6292032920</v>
      </c>
      <c r="F420" s="11">
        <v>34.68</v>
      </c>
      <c r="G420" s="11"/>
      <c r="H420" s="11"/>
      <c r="I420" s="10"/>
      <c r="J420" s="10"/>
      <c r="K420" s="10"/>
      <c r="L420" s="11">
        <v>34.68</v>
      </c>
      <c r="M420" s="96"/>
      <c r="N420" s="26"/>
      <c r="O420" s="26"/>
      <c r="P420" s="26"/>
    </row>
    <row r="421" spans="2:16" s="3" customFormat="1" ht="12.75" customHeight="1" x14ac:dyDescent="0.3">
      <c r="B421" s="60"/>
      <c r="C421" s="97"/>
      <c r="D421" s="28"/>
      <c r="E421" s="28">
        <v>6292032941</v>
      </c>
      <c r="F421" s="11">
        <v>299.10000000000002</v>
      </c>
      <c r="G421" s="11"/>
      <c r="H421" s="11"/>
      <c r="I421" s="10"/>
      <c r="J421" s="10"/>
      <c r="K421" s="10"/>
      <c r="L421" s="11">
        <v>299.10000000000002</v>
      </c>
      <c r="M421" s="96"/>
      <c r="N421" s="26"/>
      <c r="O421" s="26"/>
      <c r="P421" s="26"/>
    </row>
    <row r="422" spans="2:16" s="3" customFormat="1" ht="12.75" customHeight="1" x14ac:dyDescent="0.3">
      <c r="B422" s="60"/>
      <c r="C422" s="97"/>
      <c r="D422" s="28"/>
      <c r="E422" s="28">
        <v>6292032942</v>
      </c>
      <c r="F422" s="11">
        <v>3704.4</v>
      </c>
      <c r="G422" s="11"/>
      <c r="H422" s="11"/>
      <c r="I422" s="10"/>
      <c r="J422" s="10"/>
      <c r="K422" s="10"/>
      <c r="L422" s="11">
        <v>3704.4</v>
      </c>
      <c r="M422" s="96"/>
      <c r="N422" s="26"/>
      <c r="O422" s="26"/>
      <c r="P422" s="26"/>
    </row>
    <row r="423" spans="2:16" s="3" customFormat="1" ht="12.75" customHeight="1" x14ac:dyDescent="0.3">
      <c r="B423" s="60"/>
      <c r="C423" s="97"/>
      <c r="D423" s="28"/>
      <c r="E423" s="28">
        <v>62920420</v>
      </c>
      <c r="F423" s="11">
        <v>14039.79</v>
      </c>
      <c r="G423" s="11"/>
      <c r="H423" s="11"/>
      <c r="I423" s="10"/>
      <c r="J423" s="10"/>
      <c r="K423" s="10"/>
      <c r="L423" s="11">
        <v>14039.79</v>
      </c>
      <c r="M423" s="96"/>
      <c r="N423" s="26"/>
      <c r="O423" s="26"/>
      <c r="P423" s="26"/>
    </row>
    <row r="424" spans="2:16" s="3" customFormat="1" ht="12.75" customHeight="1" x14ac:dyDescent="0.3">
      <c r="B424" s="60"/>
      <c r="C424" s="97"/>
      <c r="D424" s="28"/>
      <c r="E424" s="28">
        <v>629204200</v>
      </c>
      <c r="F424" s="11">
        <v>226.05</v>
      </c>
      <c r="G424" s="11"/>
      <c r="H424" s="11"/>
      <c r="I424" s="10"/>
      <c r="J424" s="10"/>
      <c r="K424" s="10"/>
      <c r="L424" s="11">
        <v>226.05</v>
      </c>
      <c r="M424" s="96"/>
      <c r="N424" s="26"/>
      <c r="O424" s="26"/>
      <c r="P424" s="26"/>
    </row>
    <row r="425" spans="2:16" s="3" customFormat="1" ht="12.75" customHeight="1" x14ac:dyDescent="0.3">
      <c r="B425" s="60"/>
      <c r="C425" s="97"/>
      <c r="D425" s="28"/>
      <c r="E425" s="28">
        <v>6292042000</v>
      </c>
      <c r="F425" s="11">
        <v>22.47</v>
      </c>
      <c r="G425" s="11"/>
      <c r="H425" s="11"/>
      <c r="I425" s="10"/>
      <c r="J425" s="10"/>
      <c r="K425" s="10"/>
      <c r="L425" s="11">
        <v>22.47</v>
      </c>
      <c r="M425" s="96"/>
      <c r="N425" s="26"/>
      <c r="O425" s="26"/>
      <c r="P425" s="26"/>
    </row>
    <row r="426" spans="2:16" s="3" customFormat="1" ht="12.75" customHeight="1" x14ac:dyDescent="0.3">
      <c r="B426" s="60"/>
      <c r="C426" s="97"/>
      <c r="D426" s="28"/>
      <c r="E426" s="28">
        <v>62920423</v>
      </c>
      <c r="F426" s="11">
        <v>2810.66</v>
      </c>
      <c r="G426" s="11"/>
      <c r="H426" s="11"/>
      <c r="I426" s="10"/>
      <c r="J426" s="10"/>
      <c r="K426" s="10"/>
      <c r="L426" s="11">
        <v>2810.66</v>
      </c>
      <c r="M426" s="96"/>
      <c r="N426" s="26"/>
      <c r="O426" s="26"/>
      <c r="P426" s="26"/>
    </row>
    <row r="427" spans="2:16" s="3" customFormat="1" ht="12.75" customHeight="1" x14ac:dyDescent="0.3">
      <c r="B427" s="60"/>
      <c r="C427" s="97"/>
      <c r="D427" s="28"/>
      <c r="E427" s="28">
        <v>629204230</v>
      </c>
      <c r="F427" s="11">
        <v>36.17</v>
      </c>
      <c r="G427" s="11"/>
      <c r="H427" s="11"/>
      <c r="I427" s="10"/>
      <c r="J427" s="10"/>
      <c r="K427" s="10"/>
      <c r="L427" s="11">
        <v>36.17</v>
      </c>
      <c r="M427" s="96"/>
      <c r="N427" s="26"/>
      <c r="O427" s="26"/>
      <c r="P427" s="26"/>
    </row>
    <row r="428" spans="2:16" s="3" customFormat="1" ht="12.75" customHeight="1" x14ac:dyDescent="0.3">
      <c r="B428" s="60"/>
      <c r="C428" s="97"/>
      <c r="D428" s="28"/>
      <c r="E428" s="28">
        <v>6292042300</v>
      </c>
      <c r="F428" s="11">
        <v>13.58</v>
      </c>
      <c r="G428" s="11"/>
      <c r="H428" s="11"/>
      <c r="I428" s="10"/>
      <c r="J428" s="10"/>
      <c r="K428" s="10"/>
      <c r="L428" s="11">
        <v>13.58</v>
      </c>
      <c r="M428" s="96"/>
      <c r="N428" s="26"/>
      <c r="O428" s="26"/>
      <c r="P428" s="26"/>
    </row>
    <row r="429" spans="2:16" s="3" customFormat="1" ht="12.75" customHeight="1" x14ac:dyDescent="0.3">
      <c r="B429" s="60"/>
      <c r="C429" s="97"/>
      <c r="D429" s="28"/>
      <c r="E429" s="28">
        <v>629204270</v>
      </c>
      <c r="F429" s="11">
        <v>14929.15</v>
      </c>
      <c r="G429" s="11"/>
      <c r="H429" s="11"/>
      <c r="I429" s="10"/>
      <c r="J429" s="10"/>
      <c r="K429" s="10"/>
      <c r="L429" s="11">
        <v>14929.15</v>
      </c>
      <c r="M429" s="96"/>
      <c r="N429" s="26"/>
      <c r="O429" s="26"/>
      <c r="P429" s="26"/>
    </row>
    <row r="430" spans="2:16" s="3" customFormat="1" ht="12.75" customHeight="1" x14ac:dyDescent="0.3">
      <c r="B430" s="60"/>
      <c r="C430" s="97"/>
      <c r="D430" s="28"/>
      <c r="E430" s="28">
        <v>6292042700</v>
      </c>
      <c r="F430" s="11">
        <v>8964.06</v>
      </c>
      <c r="G430" s="11"/>
      <c r="H430" s="11"/>
      <c r="I430" s="10"/>
      <c r="J430" s="10"/>
      <c r="K430" s="10"/>
      <c r="L430" s="11">
        <v>8964.06</v>
      </c>
      <c r="M430" s="96"/>
      <c r="N430" s="26"/>
      <c r="O430" s="26"/>
      <c r="P430" s="26"/>
    </row>
    <row r="431" spans="2:16" s="3" customFormat="1" ht="12.75" customHeight="1" x14ac:dyDescent="0.3">
      <c r="B431" s="60"/>
      <c r="C431" s="97"/>
      <c r="D431" s="28"/>
      <c r="E431" s="28">
        <v>6292042701</v>
      </c>
      <c r="F431" s="11">
        <v>1000</v>
      </c>
      <c r="G431" s="11"/>
      <c r="H431" s="11"/>
      <c r="I431" s="10"/>
      <c r="J431" s="10"/>
      <c r="K431" s="10"/>
      <c r="L431" s="11">
        <v>1000</v>
      </c>
      <c r="M431" s="96"/>
      <c r="N431" s="26"/>
      <c r="O431" s="26"/>
      <c r="P431" s="26"/>
    </row>
    <row r="432" spans="2:16" s="3" customFormat="1" ht="12.75" customHeight="1" x14ac:dyDescent="0.3">
      <c r="B432" s="60"/>
      <c r="C432" s="97"/>
      <c r="D432" s="28"/>
      <c r="E432" s="28">
        <v>629204272</v>
      </c>
      <c r="F432" s="11">
        <v>170.91</v>
      </c>
      <c r="G432" s="11"/>
      <c r="H432" s="11"/>
      <c r="I432" s="10"/>
      <c r="J432" s="10"/>
      <c r="K432" s="10"/>
      <c r="L432" s="11">
        <v>170.91</v>
      </c>
      <c r="M432" s="96"/>
      <c r="N432" s="26"/>
      <c r="O432" s="26"/>
      <c r="P432" s="26"/>
    </row>
    <row r="433" spans="2:16" s="3" customFormat="1" ht="12.75" customHeight="1" x14ac:dyDescent="0.3">
      <c r="B433" s="60"/>
      <c r="C433" s="97"/>
      <c r="D433" s="28"/>
      <c r="E433" s="28">
        <v>62920428</v>
      </c>
      <c r="F433" s="11">
        <v>283.37</v>
      </c>
      <c r="G433" s="11"/>
      <c r="H433" s="11"/>
      <c r="I433" s="10"/>
      <c r="J433" s="10"/>
      <c r="K433" s="10"/>
      <c r="L433" s="11">
        <v>283.37</v>
      </c>
      <c r="M433" s="96"/>
      <c r="N433" s="26"/>
      <c r="O433" s="26"/>
      <c r="P433" s="26"/>
    </row>
    <row r="434" spans="2:16" s="3" customFormat="1" ht="12.75" customHeight="1" x14ac:dyDescent="0.3">
      <c r="B434" s="60"/>
      <c r="C434" s="97"/>
      <c r="D434" s="28"/>
      <c r="E434" s="28">
        <v>629204290</v>
      </c>
      <c r="F434" s="11">
        <v>1976.3</v>
      </c>
      <c r="G434" s="11"/>
      <c r="H434" s="11"/>
      <c r="I434" s="10"/>
      <c r="J434" s="10"/>
      <c r="K434" s="10"/>
      <c r="L434" s="11">
        <v>1976.3</v>
      </c>
      <c r="M434" s="96"/>
      <c r="N434" s="26"/>
      <c r="O434" s="26"/>
      <c r="P434" s="26"/>
    </row>
    <row r="435" spans="2:16" s="3" customFormat="1" ht="12.75" customHeight="1" x14ac:dyDescent="0.3">
      <c r="B435" s="60"/>
      <c r="C435" s="97"/>
      <c r="D435" s="28"/>
      <c r="E435" s="28">
        <v>6292042920</v>
      </c>
      <c r="F435" s="11">
        <v>22.07</v>
      </c>
      <c r="G435" s="11"/>
      <c r="H435" s="11"/>
      <c r="I435" s="10"/>
      <c r="J435" s="10"/>
      <c r="K435" s="10"/>
      <c r="L435" s="11">
        <v>22.07</v>
      </c>
      <c r="M435" s="96"/>
      <c r="N435" s="26"/>
      <c r="O435" s="26"/>
      <c r="P435" s="26"/>
    </row>
    <row r="436" spans="2:16" s="3" customFormat="1" ht="12.75" customHeight="1" x14ac:dyDescent="0.3">
      <c r="B436" s="60"/>
      <c r="C436" s="97"/>
      <c r="D436" s="28"/>
      <c r="E436" s="28">
        <v>6292042921</v>
      </c>
      <c r="F436" s="11">
        <v>5.78</v>
      </c>
      <c r="G436" s="11"/>
      <c r="H436" s="11"/>
      <c r="I436" s="10"/>
      <c r="J436" s="10"/>
      <c r="K436" s="10"/>
      <c r="L436" s="11">
        <v>5.78</v>
      </c>
      <c r="M436" s="96"/>
      <c r="N436" s="26"/>
      <c r="O436" s="26"/>
      <c r="P436" s="26"/>
    </row>
    <row r="437" spans="2:16" s="3" customFormat="1" ht="12.75" customHeight="1" x14ac:dyDescent="0.3">
      <c r="B437" s="60"/>
      <c r="C437" s="97"/>
      <c r="D437" s="28"/>
      <c r="E437" s="28">
        <v>6292042931</v>
      </c>
      <c r="F437" s="11">
        <v>335.7</v>
      </c>
      <c r="G437" s="11"/>
      <c r="H437" s="11"/>
      <c r="I437" s="10"/>
      <c r="J437" s="10"/>
      <c r="K437" s="10"/>
      <c r="L437" s="11">
        <v>335.7</v>
      </c>
      <c r="M437" s="96"/>
      <c r="N437" s="26"/>
      <c r="O437" s="26"/>
      <c r="P437" s="26"/>
    </row>
    <row r="438" spans="2:16" s="3" customFormat="1" ht="12.75" customHeight="1" x14ac:dyDescent="0.3">
      <c r="B438" s="60"/>
      <c r="C438" s="97"/>
      <c r="D438" s="28"/>
      <c r="E438" s="28">
        <v>6292042932</v>
      </c>
      <c r="F438" s="11">
        <v>63.63</v>
      </c>
      <c r="G438" s="11"/>
      <c r="H438" s="11"/>
      <c r="I438" s="10"/>
      <c r="J438" s="10"/>
      <c r="K438" s="10"/>
      <c r="L438" s="11">
        <v>63.63</v>
      </c>
      <c r="M438" s="96"/>
      <c r="N438" s="26"/>
      <c r="O438" s="26"/>
      <c r="P438" s="26"/>
    </row>
    <row r="439" spans="2:16" s="3" customFormat="1" ht="12.75" customHeight="1" x14ac:dyDescent="0.3">
      <c r="B439" s="60"/>
      <c r="C439" s="97"/>
      <c r="D439" s="28"/>
      <c r="E439" s="28">
        <v>6292042933</v>
      </c>
      <c r="F439" s="11">
        <v>97.09</v>
      </c>
      <c r="G439" s="11"/>
      <c r="H439" s="11"/>
      <c r="I439" s="10"/>
      <c r="J439" s="10"/>
      <c r="K439" s="10"/>
      <c r="L439" s="11">
        <v>97.09</v>
      </c>
      <c r="M439" s="96"/>
      <c r="N439" s="26"/>
      <c r="O439" s="26"/>
      <c r="P439" s="26"/>
    </row>
    <row r="440" spans="2:16" s="3" customFormat="1" ht="12.75" customHeight="1" x14ac:dyDescent="0.3">
      <c r="B440" s="60"/>
      <c r="C440" s="97"/>
      <c r="D440" s="28"/>
      <c r="E440" s="28">
        <v>6292042934</v>
      </c>
      <c r="F440" s="11">
        <v>1987.59</v>
      </c>
      <c r="G440" s="11"/>
      <c r="H440" s="11"/>
      <c r="I440" s="10"/>
      <c r="J440" s="10"/>
      <c r="K440" s="10"/>
      <c r="L440" s="11">
        <v>1987.59</v>
      </c>
      <c r="M440" s="96"/>
      <c r="N440" s="26"/>
      <c r="O440" s="26"/>
      <c r="P440" s="26"/>
    </row>
    <row r="441" spans="2:16" s="3" customFormat="1" ht="12.75" customHeight="1" x14ac:dyDescent="0.3">
      <c r="B441" s="60"/>
      <c r="C441" s="97"/>
      <c r="D441" s="28"/>
      <c r="E441" s="28">
        <v>6292042935</v>
      </c>
      <c r="F441" s="11">
        <v>48.09</v>
      </c>
      <c r="G441" s="11"/>
      <c r="H441" s="11"/>
      <c r="I441" s="10"/>
      <c r="J441" s="10"/>
      <c r="K441" s="10"/>
      <c r="L441" s="11">
        <v>48.09</v>
      </c>
      <c r="M441" s="96"/>
      <c r="N441" s="26"/>
      <c r="O441" s="26"/>
      <c r="P441" s="26"/>
    </row>
    <row r="442" spans="2:16" s="3" customFormat="1" ht="12.75" customHeight="1" x14ac:dyDescent="0.3">
      <c r="B442" s="60"/>
      <c r="C442" s="97"/>
      <c r="D442" s="28"/>
      <c r="E442" s="28">
        <v>6292042936</v>
      </c>
      <c r="F442" s="11">
        <v>197.47</v>
      </c>
      <c r="G442" s="11"/>
      <c r="H442" s="11"/>
      <c r="I442" s="10"/>
      <c r="J442" s="10"/>
      <c r="K442" s="10"/>
      <c r="L442" s="11">
        <v>197.47</v>
      </c>
      <c r="M442" s="96"/>
      <c r="N442" s="26"/>
      <c r="O442" s="26"/>
      <c r="P442" s="26"/>
    </row>
    <row r="443" spans="2:16" s="3" customFormat="1" ht="12.75" customHeight="1" x14ac:dyDescent="0.3">
      <c r="B443" s="60"/>
      <c r="C443" s="97"/>
      <c r="D443" s="28"/>
      <c r="E443" s="28">
        <v>6292042940</v>
      </c>
      <c r="F443" s="11">
        <v>11462.17</v>
      </c>
      <c r="G443" s="11"/>
      <c r="H443" s="11"/>
      <c r="I443" s="10"/>
      <c r="J443" s="10"/>
      <c r="K443" s="10"/>
      <c r="L443" s="11">
        <v>11462.17</v>
      </c>
      <c r="M443" s="96"/>
      <c r="N443" s="26"/>
      <c r="O443" s="26"/>
      <c r="P443" s="26"/>
    </row>
    <row r="444" spans="2:16" s="3" customFormat="1" ht="12.75" customHeight="1" x14ac:dyDescent="0.3">
      <c r="B444" s="60"/>
      <c r="C444" s="97"/>
      <c r="D444" s="28"/>
      <c r="E444" s="28">
        <v>6292042941</v>
      </c>
      <c r="F444" s="11">
        <v>47448.57</v>
      </c>
      <c r="G444" s="11"/>
      <c r="H444" s="11"/>
      <c r="I444" s="10"/>
      <c r="J444" s="10"/>
      <c r="K444" s="10"/>
      <c r="L444" s="11">
        <v>47448.57</v>
      </c>
      <c r="M444" s="96"/>
      <c r="N444" s="26"/>
      <c r="O444" s="26"/>
      <c r="P444" s="26"/>
    </row>
    <row r="445" spans="2:16" s="3" customFormat="1" ht="12.75" customHeight="1" x14ac:dyDescent="0.3">
      <c r="B445" s="60"/>
      <c r="C445" s="97"/>
      <c r="D445" s="28"/>
      <c r="E445" s="28">
        <v>6292042942</v>
      </c>
      <c r="F445" s="11">
        <v>1720.71</v>
      </c>
      <c r="G445" s="11"/>
      <c r="H445" s="11"/>
      <c r="I445" s="10"/>
      <c r="J445" s="10"/>
      <c r="K445" s="10"/>
      <c r="L445" s="11">
        <v>1720.71</v>
      </c>
      <c r="M445" s="96"/>
      <c r="N445" s="26"/>
      <c r="O445" s="26"/>
      <c r="P445" s="26"/>
    </row>
    <row r="446" spans="2:16" s="3" customFormat="1" ht="12.75" customHeight="1" x14ac:dyDescent="0.3">
      <c r="B446" s="60"/>
      <c r="C446" s="97"/>
      <c r="D446" s="28"/>
      <c r="E446" s="28">
        <v>62920430</v>
      </c>
      <c r="F446" s="11">
        <v>35240.99</v>
      </c>
      <c r="G446" s="11"/>
      <c r="H446" s="11"/>
      <c r="I446" s="10"/>
      <c r="J446" s="10"/>
      <c r="K446" s="10"/>
      <c r="L446" s="11">
        <v>35240.99</v>
      </c>
      <c r="M446" s="96"/>
      <c r="N446" s="26"/>
      <c r="O446" s="26"/>
      <c r="P446" s="26"/>
    </row>
    <row r="447" spans="2:16" s="3" customFormat="1" ht="12.75" customHeight="1" x14ac:dyDescent="0.3">
      <c r="B447" s="60"/>
      <c r="C447" s="97"/>
      <c r="D447" s="28"/>
      <c r="E447" s="28">
        <v>629204300</v>
      </c>
      <c r="F447" s="11">
        <v>641.47</v>
      </c>
      <c r="G447" s="11"/>
      <c r="H447" s="11"/>
      <c r="I447" s="10"/>
      <c r="J447" s="10"/>
      <c r="K447" s="10"/>
      <c r="L447" s="11">
        <v>641.47</v>
      </c>
      <c r="M447" s="96"/>
      <c r="N447" s="26"/>
      <c r="O447" s="26"/>
      <c r="P447" s="26"/>
    </row>
    <row r="448" spans="2:16" s="3" customFormat="1" ht="12.75" customHeight="1" x14ac:dyDescent="0.3">
      <c r="B448" s="60"/>
      <c r="C448" s="97"/>
      <c r="D448" s="28"/>
      <c r="E448" s="28">
        <v>6292043000</v>
      </c>
      <c r="F448" s="11">
        <v>63.74</v>
      </c>
      <c r="G448" s="11"/>
      <c r="H448" s="11"/>
      <c r="I448" s="10"/>
      <c r="J448" s="10"/>
      <c r="K448" s="10"/>
      <c r="L448" s="11">
        <v>63.74</v>
      </c>
      <c r="M448" s="96"/>
      <c r="N448" s="26"/>
      <c r="O448" s="26"/>
      <c r="P448" s="26"/>
    </row>
    <row r="449" spans="2:16" s="3" customFormat="1" ht="12.75" customHeight="1" x14ac:dyDescent="0.3">
      <c r="B449" s="60"/>
      <c r="C449" s="97"/>
      <c r="D449" s="28"/>
      <c r="E449" s="28">
        <v>62920431</v>
      </c>
      <c r="F449" s="11">
        <v>2388.71</v>
      </c>
      <c r="G449" s="11"/>
      <c r="H449" s="11"/>
      <c r="I449" s="10"/>
      <c r="J449" s="10"/>
      <c r="K449" s="10"/>
      <c r="L449" s="11">
        <v>2388.71</v>
      </c>
      <c r="M449" s="96"/>
      <c r="N449" s="26"/>
      <c r="O449" s="26"/>
      <c r="P449" s="26"/>
    </row>
    <row r="450" spans="2:16" s="3" customFormat="1" ht="12.75" customHeight="1" x14ac:dyDescent="0.3">
      <c r="B450" s="60"/>
      <c r="C450" s="97"/>
      <c r="D450" s="28"/>
      <c r="E450" s="28">
        <v>629204310</v>
      </c>
      <c r="F450" s="11">
        <v>37.24</v>
      </c>
      <c r="G450" s="11"/>
      <c r="H450" s="11"/>
      <c r="I450" s="10"/>
      <c r="J450" s="10"/>
      <c r="K450" s="10"/>
      <c r="L450" s="11">
        <v>37.24</v>
      </c>
      <c r="M450" s="96"/>
      <c r="N450" s="26"/>
      <c r="O450" s="26"/>
      <c r="P450" s="26"/>
    </row>
    <row r="451" spans="2:16" s="3" customFormat="1" ht="12.75" customHeight="1" x14ac:dyDescent="0.3">
      <c r="B451" s="60"/>
      <c r="C451" s="97"/>
      <c r="D451" s="28"/>
      <c r="E451" s="28">
        <v>6292043100</v>
      </c>
      <c r="F451" s="11">
        <v>5.0199999999999996</v>
      </c>
      <c r="G451" s="11"/>
      <c r="H451" s="11"/>
      <c r="I451" s="10"/>
      <c r="J451" s="10"/>
      <c r="K451" s="10"/>
      <c r="L451" s="11">
        <v>5.0199999999999996</v>
      </c>
      <c r="M451" s="96"/>
      <c r="N451" s="26"/>
      <c r="O451" s="26"/>
      <c r="P451" s="26"/>
    </row>
    <row r="452" spans="2:16" s="3" customFormat="1" ht="12.75" customHeight="1" x14ac:dyDescent="0.3">
      <c r="B452" s="60"/>
      <c r="C452" s="97"/>
      <c r="D452" s="28"/>
      <c r="E452" s="28">
        <v>629204370</v>
      </c>
      <c r="F452" s="11">
        <v>4685.8900000000003</v>
      </c>
      <c r="G452" s="11"/>
      <c r="H452" s="11"/>
      <c r="I452" s="10"/>
      <c r="J452" s="10"/>
      <c r="K452" s="10"/>
      <c r="L452" s="11">
        <v>4685.8900000000003</v>
      </c>
      <c r="M452" s="96"/>
      <c r="N452" s="26"/>
      <c r="O452" s="26"/>
      <c r="P452" s="26"/>
    </row>
    <row r="453" spans="2:16" s="3" customFormat="1" ht="12.75" customHeight="1" x14ac:dyDescent="0.3">
      <c r="B453" s="60"/>
      <c r="C453" s="97"/>
      <c r="D453" s="28"/>
      <c r="E453" s="28">
        <v>6292043700</v>
      </c>
      <c r="F453" s="11">
        <v>968.39</v>
      </c>
      <c r="G453" s="11"/>
      <c r="H453" s="11"/>
      <c r="I453" s="10"/>
      <c r="J453" s="10"/>
      <c r="K453" s="10"/>
      <c r="L453" s="11">
        <v>968.39</v>
      </c>
      <c r="M453" s="96"/>
      <c r="N453" s="26"/>
      <c r="O453" s="26"/>
      <c r="P453" s="26"/>
    </row>
    <row r="454" spans="2:16" s="3" customFormat="1" ht="12.75" customHeight="1" x14ac:dyDescent="0.3">
      <c r="B454" s="60"/>
      <c r="C454" s="97"/>
      <c r="D454" s="28"/>
      <c r="E454" s="28">
        <v>6292043701</v>
      </c>
      <c r="F454" s="11">
        <v>1545.71</v>
      </c>
      <c r="G454" s="11"/>
      <c r="H454" s="11"/>
      <c r="I454" s="10"/>
      <c r="J454" s="10"/>
      <c r="K454" s="10"/>
      <c r="L454" s="11">
        <v>1545.71</v>
      </c>
      <c r="M454" s="96"/>
      <c r="N454" s="26"/>
      <c r="O454" s="26"/>
      <c r="P454" s="26"/>
    </row>
    <row r="455" spans="2:16" s="3" customFormat="1" ht="12.75" customHeight="1" x14ac:dyDescent="0.3">
      <c r="B455" s="60"/>
      <c r="C455" s="97"/>
      <c r="D455" s="28"/>
      <c r="E455" s="28">
        <v>629204372</v>
      </c>
      <c r="F455" s="11">
        <v>443.89</v>
      </c>
      <c r="G455" s="11"/>
      <c r="H455" s="11"/>
      <c r="I455" s="10"/>
      <c r="J455" s="10"/>
      <c r="K455" s="10"/>
      <c r="L455" s="11">
        <v>443.89</v>
      </c>
      <c r="M455" s="96"/>
      <c r="N455" s="26"/>
      <c r="O455" s="26"/>
      <c r="P455" s="26"/>
    </row>
    <row r="456" spans="2:16" s="3" customFormat="1" ht="12.75" customHeight="1" x14ac:dyDescent="0.3">
      <c r="B456" s="60"/>
      <c r="C456" s="97"/>
      <c r="D456" s="28"/>
      <c r="E456" s="28">
        <v>62920438</v>
      </c>
      <c r="F456" s="11">
        <v>652.57000000000005</v>
      </c>
      <c r="G456" s="11"/>
      <c r="H456" s="11"/>
      <c r="I456" s="10"/>
      <c r="J456" s="10"/>
      <c r="K456" s="10"/>
      <c r="L456" s="11">
        <v>652.57000000000005</v>
      </c>
      <c r="M456" s="96"/>
      <c r="N456" s="26"/>
      <c r="O456" s="26"/>
      <c r="P456" s="26"/>
    </row>
    <row r="457" spans="2:16" s="3" customFormat="1" ht="12.75" customHeight="1" x14ac:dyDescent="0.3">
      <c r="B457" s="60"/>
      <c r="C457" s="97"/>
      <c r="D457" s="28"/>
      <c r="E457" s="28">
        <v>629204390</v>
      </c>
      <c r="F457" s="11">
        <v>147.84</v>
      </c>
      <c r="G457" s="11"/>
      <c r="H457" s="11"/>
      <c r="I457" s="10"/>
      <c r="J457" s="10"/>
      <c r="K457" s="10"/>
      <c r="L457" s="11">
        <v>147.84</v>
      </c>
      <c r="M457" s="96"/>
      <c r="N457" s="26"/>
      <c r="O457" s="26"/>
      <c r="P457" s="26"/>
    </row>
    <row r="458" spans="2:16" s="3" customFormat="1" ht="12.75" customHeight="1" x14ac:dyDescent="0.3">
      <c r="B458" s="60"/>
      <c r="C458" s="97"/>
      <c r="D458" s="28"/>
      <c r="E458" s="28">
        <v>6292043920</v>
      </c>
      <c r="F458" s="11">
        <v>17.34</v>
      </c>
      <c r="G458" s="11"/>
      <c r="H458" s="11"/>
      <c r="I458" s="10"/>
      <c r="J458" s="10"/>
      <c r="K458" s="10"/>
      <c r="L458" s="11">
        <v>17.34</v>
      </c>
      <c r="M458" s="96"/>
      <c r="N458" s="26"/>
      <c r="O458" s="26"/>
      <c r="P458" s="26"/>
    </row>
    <row r="459" spans="2:16" s="3" customFormat="1" ht="12.75" customHeight="1" x14ac:dyDescent="0.3">
      <c r="B459" s="60"/>
      <c r="C459" s="97"/>
      <c r="D459" s="28"/>
      <c r="E459" s="28">
        <v>6292043931</v>
      </c>
      <c r="F459" s="11">
        <v>207.55</v>
      </c>
      <c r="G459" s="11"/>
      <c r="H459" s="11"/>
      <c r="I459" s="10"/>
      <c r="J459" s="10"/>
      <c r="K459" s="10"/>
      <c r="L459" s="11">
        <v>207.55</v>
      </c>
      <c r="M459" s="96"/>
      <c r="N459" s="26"/>
      <c r="O459" s="26"/>
      <c r="P459" s="26"/>
    </row>
    <row r="460" spans="2:16" s="3" customFormat="1" ht="12.75" customHeight="1" x14ac:dyDescent="0.3">
      <c r="B460" s="60"/>
      <c r="C460" s="97"/>
      <c r="D460" s="28"/>
      <c r="E460" s="28">
        <v>6292043932</v>
      </c>
      <c r="F460" s="11">
        <v>2071.71</v>
      </c>
      <c r="G460" s="11"/>
      <c r="H460" s="11"/>
      <c r="I460" s="10"/>
      <c r="J460" s="10"/>
      <c r="K460" s="10"/>
      <c r="L460" s="11">
        <v>2071.71</v>
      </c>
      <c r="M460" s="96"/>
      <c r="N460" s="26"/>
      <c r="O460" s="26"/>
      <c r="P460" s="26"/>
    </row>
    <row r="461" spans="2:16" s="3" customFormat="1" ht="12.75" customHeight="1" x14ac:dyDescent="0.3">
      <c r="B461" s="60"/>
      <c r="C461" s="97"/>
      <c r="D461" s="28"/>
      <c r="E461" s="28">
        <v>6292043933</v>
      </c>
      <c r="F461" s="11">
        <v>2202.06</v>
      </c>
      <c r="G461" s="11"/>
      <c r="H461" s="11"/>
      <c r="I461" s="10"/>
      <c r="J461" s="10"/>
      <c r="K461" s="10"/>
      <c r="L461" s="11">
        <v>2202.06</v>
      </c>
      <c r="M461" s="96"/>
      <c r="N461" s="26"/>
      <c r="O461" s="26"/>
      <c r="P461" s="26"/>
    </row>
    <row r="462" spans="2:16" s="3" customFormat="1" ht="12.75" customHeight="1" x14ac:dyDescent="0.3">
      <c r="B462" s="60"/>
      <c r="C462" s="97"/>
      <c r="D462" s="28"/>
      <c r="E462" s="28">
        <v>6292043934</v>
      </c>
      <c r="F462" s="11">
        <v>85.47</v>
      </c>
      <c r="G462" s="11"/>
      <c r="H462" s="11"/>
      <c r="I462" s="10"/>
      <c r="J462" s="10"/>
      <c r="K462" s="10"/>
      <c r="L462" s="11">
        <v>85.47</v>
      </c>
      <c r="M462" s="96"/>
      <c r="N462" s="26"/>
      <c r="O462" s="26"/>
      <c r="P462" s="26"/>
    </row>
    <row r="463" spans="2:16" s="3" customFormat="1" ht="12.75" customHeight="1" x14ac:dyDescent="0.3">
      <c r="B463" s="60"/>
      <c r="C463" s="97"/>
      <c r="D463" s="28"/>
      <c r="E463" s="28">
        <v>6292043941</v>
      </c>
      <c r="F463" s="11">
        <v>676.82</v>
      </c>
      <c r="G463" s="11"/>
      <c r="H463" s="11"/>
      <c r="I463" s="10"/>
      <c r="J463" s="10"/>
      <c r="K463" s="10"/>
      <c r="L463" s="11">
        <v>676.82</v>
      </c>
      <c r="M463" s="96"/>
      <c r="N463" s="26"/>
      <c r="O463" s="26"/>
      <c r="P463" s="26"/>
    </row>
    <row r="464" spans="2:16" s="3" customFormat="1" ht="12.75" customHeight="1" x14ac:dyDescent="0.3">
      <c r="B464" s="60"/>
      <c r="C464" s="97"/>
      <c r="D464" s="28"/>
      <c r="E464" s="28">
        <v>629204395</v>
      </c>
      <c r="F464" s="11">
        <v>46047.3</v>
      </c>
      <c r="G464" s="11"/>
      <c r="H464" s="11"/>
      <c r="I464" s="10"/>
      <c r="J464" s="10"/>
      <c r="K464" s="10"/>
      <c r="L464" s="11">
        <v>46047.3</v>
      </c>
      <c r="M464" s="96"/>
      <c r="N464" s="26"/>
      <c r="O464" s="26"/>
      <c r="P464" s="26"/>
    </row>
    <row r="465" spans="2:16" s="3" customFormat="1" ht="12.75" customHeight="1" x14ac:dyDescent="0.3">
      <c r="B465" s="60"/>
      <c r="C465" s="97"/>
      <c r="D465" s="28"/>
      <c r="E465" s="28">
        <v>62920510</v>
      </c>
      <c r="F465" s="11">
        <v>6903.29</v>
      </c>
      <c r="G465" s="11"/>
      <c r="H465" s="11"/>
      <c r="I465" s="10"/>
      <c r="J465" s="10"/>
      <c r="K465" s="10"/>
      <c r="L465" s="11">
        <v>6903.29</v>
      </c>
      <c r="M465" s="96"/>
      <c r="N465" s="26"/>
      <c r="O465" s="26"/>
      <c r="P465" s="26"/>
    </row>
    <row r="466" spans="2:16" s="3" customFormat="1" ht="12.75" customHeight="1" x14ac:dyDescent="0.3">
      <c r="B466" s="60"/>
      <c r="C466" s="97"/>
      <c r="D466" s="28"/>
      <c r="E466" s="28">
        <v>629205100</v>
      </c>
      <c r="F466" s="11">
        <v>186.12</v>
      </c>
      <c r="G466" s="11"/>
      <c r="H466" s="11"/>
      <c r="I466" s="10"/>
      <c r="J466" s="10"/>
      <c r="K466" s="10"/>
      <c r="L466" s="11">
        <v>186.12</v>
      </c>
      <c r="M466" s="96"/>
      <c r="N466" s="26"/>
      <c r="O466" s="26"/>
      <c r="P466" s="26"/>
    </row>
    <row r="467" spans="2:16" s="3" customFormat="1" ht="12.75" customHeight="1" x14ac:dyDescent="0.3">
      <c r="B467" s="60"/>
      <c r="C467" s="97"/>
      <c r="D467" s="28"/>
      <c r="E467" s="28">
        <v>6292051000</v>
      </c>
      <c r="F467" s="11">
        <v>18.25</v>
      </c>
      <c r="G467" s="11"/>
      <c r="H467" s="11"/>
      <c r="I467" s="10"/>
      <c r="J467" s="10"/>
      <c r="K467" s="10"/>
      <c r="L467" s="11">
        <v>18.25</v>
      </c>
      <c r="M467" s="96"/>
      <c r="N467" s="26"/>
      <c r="O467" s="26"/>
      <c r="P467" s="26"/>
    </row>
    <row r="468" spans="2:16" s="3" customFormat="1" ht="12.75" customHeight="1" x14ac:dyDescent="0.3">
      <c r="B468" s="60"/>
      <c r="C468" s="97"/>
      <c r="D468" s="28"/>
      <c r="E468" s="28">
        <v>62920513</v>
      </c>
      <c r="F468" s="11">
        <v>1462.07</v>
      </c>
      <c r="G468" s="11"/>
      <c r="H468" s="11"/>
      <c r="I468" s="10"/>
      <c r="J468" s="10"/>
      <c r="K468" s="10"/>
      <c r="L468" s="11">
        <v>1462.07</v>
      </c>
      <c r="M468" s="96"/>
      <c r="N468" s="26"/>
      <c r="O468" s="26"/>
      <c r="P468" s="26"/>
    </row>
    <row r="469" spans="2:16" s="3" customFormat="1" ht="12.75" customHeight="1" x14ac:dyDescent="0.3">
      <c r="B469" s="60"/>
      <c r="C469" s="97"/>
      <c r="D469" s="28"/>
      <c r="E469" s="28">
        <v>629205130</v>
      </c>
      <c r="F469" s="11">
        <v>23.54</v>
      </c>
      <c r="G469" s="11"/>
      <c r="H469" s="11"/>
      <c r="I469" s="10"/>
      <c r="J469" s="10"/>
      <c r="K469" s="10"/>
      <c r="L469" s="11">
        <v>23.54</v>
      </c>
      <c r="M469" s="96"/>
      <c r="N469" s="26"/>
      <c r="O469" s="26"/>
      <c r="P469" s="26"/>
    </row>
    <row r="470" spans="2:16" s="3" customFormat="1" ht="12.75" customHeight="1" x14ac:dyDescent="0.3">
      <c r="B470" s="60"/>
      <c r="C470" s="97"/>
      <c r="D470" s="28"/>
      <c r="E470" s="28">
        <v>6292051300</v>
      </c>
      <c r="F470" s="11">
        <v>2.34</v>
      </c>
      <c r="G470" s="11"/>
      <c r="H470" s="11"/>
      <c r="I470" s="10"/>
      <c r="J470" s="10"/>
      <c r="K470" s="10"/>
      <c r="L470" s="11">
        <v>2.34</v>
      </c>
      <c r="M470" s="96"/>
      <c r="N470" s="26"/>
      <c r="O470" s="26"/>
      <c r="P470" s="26"/>
    </row>
    <row r="471" spans="2:16" s="3" customFormat="1" ht="12.75" customHeight="1" x14ac:dyDescent="0.3">
      <c r="B471" s="60"/>
      <c r="C471" s="97"/>
      <c r="D471" s="28"/>
      <c r="E471" s="28">
        <v>6292051920</v>
      </c>
      <c r="F471" s="11">
        <v>5.78</v>
      </c>
      <c r="G471" s="11"/>
      <c r="H471" s="11"/>
      <c r="I471" s="10"/>
      <c r="J471" s="10"/>
      <c r="K471" s="10"/>
      <c r="L471" s="11">
        <v>5.78</v>
      </c>
      <c r="M471" s="96"/>
      <c r="N471" s="26"/>
      <c r="O471" s="26"/>
      <c r="P471" s="26"/>
    </row>
    <row r="472" spans="2:16" s="3" customFormat="1" ht="12.75" customHeight="1" x14ac:dyDescent="0.3">
      <c r="B472" s="60"/>
      <c r="C472" s="97"/>
      <c r="D472" s="28"/>
      <c r="E472" s="28">
        <v>62920520</v>
      </c>
      <c r="F472" s="11">
        <v>3469.9</v>
      </c>
      <c r="G472" s="11"/>
      <c r="H472" s="11"/>
      <c r="I472" s="10"/>
      <c r="J472" s="10"/>
      <c r="K472" s="10"/>
      <c r="L472" s="11">
        <v>3469.9</v>
      </c>
      <c r="M472" s="96"/>
      <c r="N472" s="26"/>
      <c r="O472" s="26"/>
      <c r="P472" s="26"/>
    </row>
    <row r="473" spans="2:16" s="3" customFormat="1" ht="12.75" customHeight="1" x14ac:dyDescent="0.3">
      <c r="B473" s="60"/>
      <c r="C473" s="97"/>
      <c r="D473" s="28"/>
      <c r="E473" s="28">
        <v>629205200</v>
      </c>
      <c r="F473" s="11">
        <v>55.86</v>
      </c>
      <c r="G473" s="11"/>
      <c r="H473" s="11"/>
      <c r="I473" s="10"/>
      <c r="J473" s="10"/>
      <c r="K473" s="10"/>
      <c r="L473" s="11">
        <v>55.86</v>
      </c>
      <c r="M473" s="96"/>
      <c r="N473" s="26"/>
      <c r="O473" s="26"/>
      <c r="P473" s="26"/>
    </row>
    <row r="474" spans="2:16" s="3" customFormat="1" ht="12.75" customHeight="1" x14ac:dyDescent="0.3">
      <c r="B474" s="60"/>
      <c r="C474" s="97"/>
      <c r="D474" s="28"/>
      <c r="E474" s="28">
        <v>6292052000</v>
      </c>
      <c r="F474" s="11">
        <v>5.54</v>
      </c>
      <c r="G474" s="11"/>
      <c r="H474" s="11"/>
      <c r="I474" s="10"/>
      <c r="J474" s="10"/>
      <c r="K474" s="10"/>
      <c r="L474" s="11">
        <v>5.54</v>
      </c>
      <c r="M474" s="96"/>
      <c r="N474" s="26"/>
      <c r="O474" s="26"/>
      <c r="P474" s="26"/>
    </row>
    <row r="475" spans="2:16" s="3" customFormat="1" ht="12.75" customHeight="1" x14ac:dyDescent="0.3">
      <c r="B475" s="60"/>
      <c r="C475" s="97"/>
      <c r="D475" s="28"/>
      <c r="E475" s="28">
        <v>62920523</v>
      </c>
      <c r="F475" s="11">
        <v>972.85</v>
      </c>
      <c r="G475" s="11"/>
      <c r="H475" s="11"/>
      <c r="I475" s="10"/>
      <c r="J475" s="10"/>
      <c r="K475" s="10"/>
      <c r="L475" s="11">
        <v>972.85</v>
      </c>
      <c r="M475" s="96"/>
      <c r="N475" s="26"/>
      <c r="O475" s="26"/>
      <c r="P475" s="26"/>
    </row>
    <row r="476" spans="2:16" s="3" customFormat="1" ht="12.75" customHeight="1" x14ac:dyDescent="0.3">
      <c r="B476" s="60"/>
      <c r="C476" s="97"/>
      <c r="D476" s="28"/>
      <c r="E476" s="28">
        <v>629205230</v>
      </c>
      <c r="F476" s="11">
        <v>15.66</v>
      </c>
      <c r="G476" s="11"/>
      <c r="H476" s="11"/>
      <c r="I476" s="10"/>
      <c r="J476" s="10"/>
      <c r="K476" s="10"/>
      <c r="L476" s="11">
        <v>15.66</v>
      </c>
      <c r="M476" s="96"/>
      <c r="N476" s="26"/>
      <c r="O476" s="26"/>
      <c r="P476" s="26"/>
    </row>
    <row r="477" spans="2:16" s="3" customFormat="1" ht="12.75" customHeight="1" x14ac:dyDescent="0.3">
      <c r="B477" s="60"/>
      <c r="C477" s="97"/>
      <c r="D477" s="28"/>
      <c r="E477" s="28">
        <v>6292052300</v>
      </c>
      <c r="F477" s="11">
        <v>1.56</v>
      </c>
      <c r="G477" s="11"/>
      <c r="H477" s="11"/>
      <c r="I477" s="10"/>
      <c r="J477" s="10"/>
      <c r="K477" s="10"/>
      <c r="L477" s="11">
        <v>1.56</v>
      </c>
      <c r="M477" s="96"/>
      <c r="N477" s="26"/>
      <c r="O477" s="26"/>
      <c r="P477" s="26"/>
    </row>
    <row r="478" spans="2:16" s="3" customFormat="1" ht="12.75" customHeight="1" x14ac:dyDescent="0.3">
      <c r="B478" s="60"/>
      <c r="C478" s="97"/>
      <c r="D478" s="28"/>
      <c r="E478" s="28">
        <v>62920526</v>
      </c>
      <c r="F478" s="11">
        <v>1068.98</v>
      </c>
      <c r="G478" s="11"/>
      <c r="H478" s="11"/>
      <c r="I478" s="10"/>
      <c r="J478" s="10"/>
      <c r="K478" s="10"/>
      <c r="L478" s="11">
        <v>1068.98</v>
      </c>
      <c r="M478" s="96"/>
      <c r="N478" s="26"/>
      <c r="O478" s="26"/>
      <c r="P478" s="26"/>
    </row>
    <row r="479" spans="2:16" s="3" customFormat="1" ht="12.75" customHeight="1" x14ac:dyDescent="0.3">
      <c r="B479" s="60"/>
      <c r="C479" s="97"/>
      <c r="D479" s="28"/>
      <c r="E479" s="28">
        <v>629205260</v>
      </c>
      <c r="F479" s="11">
        <v>17.21</v>
      </c>
      <c r="G479" s="11"/>
      <c r="H479" s="11"/>
      <c r="I479" s="10"/>
      <c r="J479" s="10"/>
      <c r="K479" s="10"/>
      <c r="L479" s="11">
        <v>17.21</v>
      </c>
      <c r="M479" s="96"/>
      <c r="N479" s="26"/>
      <c r="O479" s="26"/>
      <c r="P479" s="26"/>
    </row>
    <row r="480" spans="2:16" s="3" customFormat="1" ht="12.75" customHeight="1" x14ac:dyDescent="0.3">
      <c r="B480" s="60"/>
      <c r="C480" s="97"/>
      <c r="D480" s="28"/>
      <c r="E480" s="28">
        <v>6292052600</v>
      </c>
      <c r="F480" s="11">
        <v>1.71</v>
      </c>
      <c r="G480" s="11"/>
      <c r="H480" s="11"/>
      <c r="I480" s="10"/>
      <c r="J480" s="10"/>
      <c r="K480" s="10"/>
      <c r="L480" s="11">
        <v>1.71</v>
      </c>
      <c r="M480" s="96"/>
      <c r="N480" s="26"/>
      <c r="O480" s="26"/>
      <c r="P480" s="26"/>
    </row>
    <row r="481" spans="2:16" s="3" customFormat="1" ht="12.75" customHeight="1" x14ac:dyDescent="0.3">
      <c r="B481" s="60"/>
      <c r="C481" s="97"/>
      <c r="D481" s="28"/>
      <c r="E481" s="28">
        <v>6292052931</v>
      </c>
      <c r="F481" s="11">
        <v>111.95</v>
      </c>
      <c r="G481" s="11"/>
      <c r="H481" s="11"/>
      <c r="I481" s="10"/>
      <c r="J481" s="10"/>
      <c r="K481" s="10"/>
      <c r="L481" s="11">
        <v>111.95</v>
      </c>
      <c r="M481" s="96"/>
      <c r="N481" s="26"/>
      <c r="O481" s="26"/>
      <c r="P481" s="26"/>
    </row>
    <row r="482" spans="2:16" s="3" customFormat="1" ht="12.75" customHeight="1" x14ac:dyDescent="0.3">
      <c r="B482" s="60"/>
      <c r="C482" s="97"/>
      <c r="D482" s="28"/>
      <c r="E482" s="28">
        <v>6292052933</v>
      </c>
      <c r="F482" s="11">
        <v>527.73</v>
      </c>
      <c r="G482" s="11"/>
      <c r="H482" s="11"/>
      <c r="I482" s="10"/>
      <c r="J482" s="10"/>
      <c r="K482" s="10"/>
      <c r="L482" s="11">
        <v>527.73</v>
      </c>
      <c r="M482" s="96"/>
      <c r="N482" s="26"/>
      <c r="O482" s="26"/>
      <c r="P482" s="26"/>
    </row>
    <row r="483" spans="2:16" s="3" customFormat="1" ht="12.75" customHeight="1" x14ac:dyDescent="0.3">
      <c r="B483" s="60"/>
      <c r="C483" s="97"/>
      <c r="D483" s="28"/>
      <c r="E483" s="28">
        <v>6292052945</v>
      </c>
      <c r="F483" s="11">
        <v>9066.07</v>
      </c>
      <c r="G483" s="11"/>
      <c r="H483" s="11"/>
      <c r="I483" s="10"/>
      <c r="J483" s="10"/>
      <c r="K483" s="10"/>
      <c r="L483" s="11">
        <v>9066.07</v>
      </c>
      <c r="M483" s="96"/>
      <c r="N483" s="26"/>
      <c r="O483" s="26"/>
      <c r="P483" s="26"/>
    </row>
    <row r="484" spans="2:16" s="3" customFormat="1" ht="12.75" customHeight="1" x14ac:dyDescent="0.3">
      <c r="B484" s="60"/>
      <c r="C484" s="97"/>
      <c r="D484" s="28"/>
      <c r="E484" s="28">
        <v>6292052946</v>
      </c>
      <c r="F484" s="11">
        <v>1776.07</v>
      </c>
      <c r="G484" s="11"/>
      <c r="H484" s="11"/>
      <c r="I484" s="10"/>
      <c r="J484" s="10"/>
      <c r="K484" s="10"/>
      <c r="L484" s="11">
        <v>1776.07</v>
      </c>
      <c r="M484" s="96"/>
      <c r="N484" s="26"/>
      <c r="O484" s="26"/>
      <c r="P484" s="26"/>
    </row>
    <row r="485" spans="2:16" s="3" customFormat="1" ht="12.75" customHeight="1" x14ac:dyDescent="0.3">
      <c r="B485" s="60"/>
      <c r="C485" s="97"/>
      <c r="D485" s="28"/>
      <c r="E485" s="28">
        <v>6292052947</v>
      </c>
      <c r="F485" s="11">
        <v>166.55</v>
      </c>
      <c r="G485" s="11"/>
      <c r="H485" s="11"/>
      <c r="I485" s="10"/>
      <c r="J485" s="10"/>
      <c r="K485" s="10"/>
      <c r="L485" s="11">
        <v>166.55</v>
      </c>
      <c r="M485" s="96"/>
      <c r="N485" s="26"/>
      <c r="O485" s="26"/>
      <c r="P485" s="26"/>
    </row>
    <row r="486" spans="2:16" s="3" customFormat="1" ht="12.75" customHeight="1" x14ac:dyDescent="0.3">
      <c r="B486" s="60"/>
      <c r="C486" s="97"/>
      <c r="D486" s="28"/>
      <c r="E486" s="28">
        <v>6292052948</v>
      </c>
      <c r="F486" s="11">
        <v>2032</v>
      </c>
      <c r="G486" s="11"/>
      <c r="H486" s="11"/>
      <c r="I486" s="10"/>
      <c r="J486" s="10"/>
      <c r="K486" s="10"/>
      <c r="L486" s="11">
        <v>2032</v>
      </c>
      <c r="M486" s="96"/>
      <c r="N486" s="26"/>
      <c r="O486" s="26"/>
      <c r="P486" s="26"/>
    </row>
    <row r="487" spans="2:16" s="3" customFormat="1" ht="12.75" customHeight="1" x14ac:dyDescent="0.3">
      <c r="B487" s="60"/>
      <c r="C487" s="97"/>
      <c r="D487" s="28"/>
      <c r="E487" s="28">
        <v>62920610</v>
      </c>
      <c r="F487" s="11">
        <v>32246.04</v>
      </c>
      <c r="G487" s="11"/>
      <c r="H487" s="11"/>
      <c r="I487" s="10"/>
      <c r="J487" s="10"/>
      <c r="K487" s="10"/>
      <c r="L487" s="11">
        <v>32246.04</v>
      </c>
      <c r="M487" s="96"/>
      <c r="N487" s="26"/>
      <c r="O487" s="26"/>
      <c r="P487" s="26"/>
    </row>
    <row r="488" spans="2:16" s="3" customFormat="1" ht="12.75" customHeight="1" x14ac:dyDescent="0.3">
      <c r="B488" s="60"/>
      <c r="C488" s="97"/>
      <c r="D488" s="28"/>
      <c r="E488" s="28">
        <v>629206100</v>
      </c>
      <c r="F488" s="11">
        <v>518.63</v>
      </c>
      <c r="G488" s="11"/>
      <c r="H488" s="11"/>
      <c r="I488" s="10"/>
      <c r="J488" s="10"/>
      <c r="K488" s="10"/>
      <c r="L488" s="11">
        <v>518.63</v>
      </c>
      <c r="M488" s="96"/>
      <c r="N488" s="26"/>
      <c r="O488" s="26"/>
      <c r="P488" s="26"/>
    </row>
    <row r="489" spans="2:16" s="3" customFormat="1" ht="12.75" customHeight="1" x14ac:dyDescent="0.3">
      <c r="B489" s="60"/>
      <c r="C489" s="97"/>
      <c r="D489" s="28"/>
      <c r="E489" s="28">
        <v>6292061000</v>
      </c>
      <c r="F489" s="11">
        <v>51.55</v>
      </c>
      <c r="G489" s="11"/>
      <c r="H489" s="11"/>
      <c r="I489" s="10"/>
      <c r="J489" s="10"/>
      <c r="K489" s="10"/>
      <c r="L489" s="11">
        <v>51.55</v>
      </c>
      <c r="M489" s="96"/>
      <c r="N489" s="26"/>
      <c r="O489" s="26"/>
      <c r="P489" s="26"/>
    </row>
    <row r="490" spans="2:16" s="3" customFormat="1" ht="12.75" customHeight="1" x14ac:dyDescent="0.3">
      <c r="B490" s="60"/>
      <c r="C490" s="97"/>
      <c r="D490" s="28"/>
      <c r="E490" s="28">
        <v>62920611</v>
      </c>
      <c r="F490" s="11">
        <v>-15403.81</v>
      </c>
      <c r="G490" s="11"/>
      <c r="H490" s="11"/>
      <c r="I490" s="10"/>
      <c r="J490" s="10"/>
      <c r="K490" s="10"/>
      <c r="L490" s="11">
        <v>-15403.81</v>
      </c>
      <c r="M490" s="96"/>
      <c r="N490" s="26"/>
      <c r="O490" s="26"/>
      <c r="P490" s="26"/>
    </row>
    <row r="491" spans="2:16" s="3" customFormat="1" ht="12.75" customHeight="1" x14ac:dyDescent="0.3">
      <c r="B491" s="60"/>
      <c r="C491" s="97"/>
      <c r="D491" s="28"/>
      <c r="E491" s="28">
        <v>629206110</v>
      </c>
      <c r="F491" s="11">
        <v>-275.27</v>
      </c>
      <c r="G491" s="11"/>
      <c r="H491" s="11"/>
      <c r="I491" s="10"/>
      <c r="J491" s="10"/>
      <c r="K491" s="10"/>
      <c r="L491" s="11">
        <v>-275.27</v>
      </c>
      <c r="M491" s="96"/>
      <c r="N491" s="26"/>
      <c r="O491" s="26"/>
      <c r="P491" s="26"/>
    </row>
    <row r="492" spans="2:16" s="3" customFormat="1" ht="12.75" customHeight="1" x14ac:dyDescent="0.3">
      <c r="B492" s="60"/>
      <c r="C492" s="97"/>
      <c r="D492" s="28"/>
      <c r="E492" s="28">
        <v>6292061100</v>
      </c>
      <c r="F492" s="11">
        <v>2.6</v>
      </c>
      <c r="G492" s="11"/>
      <c r="H492" s="11"/>
      <c r="I492" s="10"/>
      <c r="J492" s="10"/>
      <c r="K492" s="10"/>
      <c r="L492" s="11">
        <v>2.6</v>
      </c>
      <c r="M492" s="96"/>
      <c r="N492" s="26"/>
      <c r="O492" s="26"/>
      <c r="P492" s="26"/>
    </row>
    <row r="493" spans="2:16" s="3" customFormat="1" ht="12.75" customHeight="1" x14ac:dyDescent="0.3">
      <c r="B493" s="60"/>
      <c r="C493" s="97"/>
      <c r="D493" s="28"/>
      <c r="E493" s="28">
        <v>62920614</v>
      </c>
      <c r="F493" s="11">
        <v>30850.11</v>
      </c>
      <c r="G493" s="11"/>
      <c r="H493" s="11"/>
      <c r="I493" s="10"/>
      <c r="J493" s="10"/>
      <c r="K493" s="10"/>
      <c r="L493" s="11">
        <v>30850.11</v>
      </c>
      <c r="M493" s="96"/>
      <c r="N493" s="26"/>
      <c r="O493" s="26"/>
      <c r="P493" s="26"/>
    </row>
    <row r="494" spans="2:16" s="3" customFormat="1" ht="12.75" customHeight="1" x14ac:dyDescent="0.3">
      <c r="B494" s="60"/>
      <c r="C494" s="97"/>
      <c r="D494" s="28"/>
      <c r="E494" s="28">
        <v>629206140</v>
      </c>
      <c r="F494" s="11">
        <v>496.68</v>
      </c>
      <c r="G494" s="11"/>
      <c r="H494" s="11"/>
      <c r="I494" s="10"/>
      <c r="J494" s="10"/>
      <c r="K494" s="10"/>
      <c r="L494" s="11">
        <v>496.68</v>
      </c>
      <c r="M494" s="96"/>
      <c r="N494" s="26"/>
      <c r="O494" s="26"/>
      <c r="P494" s="26"/>
    </row>
    <row r="495" spans="2:16" s="3" customFormat="1" ht="12.75" customHeight="1" x14ac:dyDescent="0.3">
      <c r="B495" s="60"/>
      <c r="C495" s="97"/>
      <c r="D495" s="28"/>
      <c r="E495" s="28">
        <v>6292061400</v>
      </c>
      <c r="F495" s="11">
        <v>49.37</v>
      </c>
      <c r="G495" s="11"/>
      <c r="H495" s="11"/>
      <c r="I495" s="10"/>
      <c r="J495" s="10"/>
      <c r="K495" s="10"/>
      <c r="L495" s="11">
        <v>49.37</v>
      </c>
      <c r="M495" s="96"/>
      <c r="N495" s="26"/>
      <c r="O495" s="26"/>
      <c r="P495" s="26"/>
    </row>
    <row r="496" spans="2:16" s="3" customFormat="1" ht="12.75" customHeight="1" x14ac:dyDescent="0.3">
      <c r="B496" s="60"/>
      <c r="C496" s="97"/>
      <c r="D496" s="28"/>
      <c r="E496" s="28">
        <v>6292061920</v>
      </c>
      <c r="F496" s="11">
        <v>11.56</v>
      </c>
      <c r="G496" s="11"/>
      <c r="H496" s="11"/>
      <c r="I496" s="10"/>
      <c r="J496" s="10"/>
      <c r="K496" s="10"/>
      <c r="L496" s="11">
        <v>11.56</v>
      </c>
      <c r="M496" s="96"/>
      <c r="N496" s="26"/>
      <c r="O496" s="26"/>
      <c r="P496" s="26"/>
    </row>
    <row r="497" spans="2:16" s="3" customFormat="1" ht="12.75" customHeight="1" x14ac:dyDescent="0.3">
      <c r="B497" s="60"/>
      <c r="C497" s="97"/>
      <c r="D497" s="28"/>
      <c r="E497" s="28">
        <v>62920620</v>
      </c>
      <c r="F497" s="11">
        <v>37596.33</v>
      </c>
      <c r="G497" s="11"/>
      <c r="H497" s="11"/>
      <c r="I497" s="10"/>
      <c r="J497" s="10"/>
      <c r="K497" s="10"/>
      <c r="L497" s="11">
        <v>37596.33</v>
      </c>
      <c r="M497" s="96"/>
      <c r="N497" s="26"/>
      <c r="O497" s="26"/>
      <c r="P497" s="26"/>
    </row>
    <row r="498" spans="2:16" s="3" customFormat="1" ht="12.75" customHeight="1" x14ac:dyDescent="0.3">
      <c r="B498" s="60"/>
      <c r="C498" s="97"/>
      <c r="D498" s="28"/>
      <c r="E498" s="28">
        <v>629206200</v>
      </c>
      <c r="F498" s="11">
        <v>630.97</v>
      </c>
      <c r="G498" s="11"/>
      <c r="H498" s="11"/>
      <c r="I498" s="10"/>
      <c r="J498" s="10"/>
      <c r="K498" s="10"/>
      <c r="L498" s="11">
        <v>630.97</v>
      </c>
      <c r="M498" s="96"/>
      <c r="N498" s="26"/>
      <c r="O498" s="26"/>
      <c r="P498" s="26"/>
    </row>
    <row r="499" spans="2:16" s="3" customFormat="1" ht="12.75" customHeight="1" x14ac:dyDescent="0.3">
      <c r="B499" s="60"/>
      <c r="C499" s="97"/>
      <c r="D499" s="28"/>
      <c r="E499" s="28">
        <v>6292062000</v>
      </c>
      <c r="F499" s="11">
        <v>61.93</v>
      </c>
      <c r="G499" s="11"/>
      <c r="H499" s="11"/>
      <c r="I499" s="10"/>
      <c r="J499" s="10"/>
      <c r="K499" s="10"/>
      <c r="L499" s="11">
        <v>61.93</v>
      </c>
      <c r="M499" s="96"/>
      <c r="N499" s="26"/>
      <c r="O499" s="26"/>
      <c r="P499" s="26"/>
    </row>
    <row r="500" spans="2:16" s="3" customFormat="1" ht="12.75" customHeight="1" x14ac:dyDescent="0.3">
      <c r="B500" s="60"/>
      <c r="C500" s="97"/>
      <c r="D500" s="28"/>
      <c r="E500" s="28">
        <v>62920621</v>
      </c>
      <c r="F500" s="11">
        <v>9846.61</v>
      </c>
      <c r="G500" s="11"/>
      <c r="H500" s="11"/>
      <c r="I500" s="10"/>
      <c r="J500" s="10"/>
      <c r="K500" s="10"/>
      <c r="L500" s="11">
        <v>9846.61</v>
      </c>
      <c r="M500" s="96"/>
      <c r="N500" s="26"/>
      <c r="O500" s="26"/>
      <c r="P500" s="26"/>
    </row>
    <row r="501" spans="2:16" s="3" customFormat="1" ht="12.75" customHeight="1" x14ac:dyDescent="0.3">
      <c r="B501" s="60"/>
      <c r="C501" s="97"/>
      <c r="D501" s="28"/>
      <c r="E501" s="28">
        <v>629206210</v>
      </c>
      <c r="F501" s="11">
        <v>206.92</v>
      </c>
      <c r="G501" s="11"/>
      <c r="H501" s="11"/>
      <c r="I501" s="10"/>
      <c r="J501" s="10"/>
      <c r="K501" s="10"/>
      <c r="L501" s="11">
        <v>206.92</v>
      </c>
      <c r="M501" s="96"/>
      <c r="N501" s="26"/>
      <c r="O501" s="26"/>
      <c r="P501" s="26"/>
    </row>
    <row r="502" spans="2:16" s="3" customFormat="1" ht="12.75" customHeight="1" x14ac:dyDescent="0.3">
      <c r="B502" s="60"/>
      <c r="C502" s="97"/>
      <c r="D502" s="28"/>
      <c r="E502" s="28">
        <v>6292062100</v>
      </c>
      <c r="F502" s="11">
        <v>17.87</v>
      </c>
      <c r="G502" s="11"/>
      <c r="H502" s="11"/>
      <c r="I502" s="10"/>
      <c r="J502" s="10"/>
      <c r="K502" s="10"/>
      <c r="L502" s="11">
        <v>17.87</v>
      </c>
      <c r="M502" s="96"/>
      <c r="N502" s="26"/>
      <c r="O502" s="26"/>
      <c r="P502" s="26"/>
    </row>
    <row r="503" spans="2:16" s="3" customFormat="1" ht="12.75" customHeight="1" x14ac:dyDescent="0.3">
      <c r="B503" s="60"/>
      <c r="C503" s="97"/>
      <c r="D503" s="28"/>
      <c r="E503" s="28">
        <v>6292062920</v>
      </c>
      <c r="F503" s="11">
        <v>11.56</v>
      </c>
      <c r="G503" s="11"/>
      <c r="H503" s="11"/>
      <c r="I503" s="10"/>
      <c r="J503" s="10"/>
      <c r="K503" s="10"/>
      <c r="L503" s="11">
        <v>11.56</v>
      </c>
      <c r="M503" s="96"/>
      <c r="N503" s="26"/>
      <c r="O503" s="26"/>
      <c r="P503" s="26"/>
    </row>
    <row r="504" spans="2:16" s="3" customFormat="1" ht="12.75" customHeight="1" x14ac:dyDescent="0.3">
      <c r="B504" s="60"/>
      <c r="C504" s="97"/>
      <c r="D504" s="28"/>
      <c r="E504" s="28">
        <v>629206310</v>
      </c>
      <c r="F504" s="11">
        <v>795.79</v>
      </c>
      <c r="G504" s="11"/>
      <c r="H504" s="11"/>
      <c r="I504" s="10"/>
      <c r="J504" s="10"/>
      <c r="K504" s="10"/>
      <c r="L504" s="11">
        <v>795.79</v>
      </c>
      <c r="M504" s="96"/>
      <c r="N504" s="26"/>
      <c r="O504" s="26"/>
      <c r="P504" s="26"/>
    </row>
    <row r="505" spans="2:16" s="3" customFormat="1" ht="12.75" customHeight="1" x14ac:dyDescent="0.3">
      <c r="B505" s="60"/>
      <c r="C505" s="97"/>
      <c r="D505" s="28"/>
      <c r="E505" s="28">
        <v>629206330</v>
      </c>
      <c r="F505" s="11">
        <v>1325.7</v>
      </c>
      <c r="G505" s="11"/>
      <c r="H505" s="11"/>
      <c r="I505" s="10"/>
      <c r="J505" s="10"/>
      <c r="K505" s="10"/>
      <c r="L505" s="11">
        <v>1325.7</v>
      </c>
      <c r="M505" s="96"/>
      <c r="N505" s="26"/>
      <c r="O505" s="26"/>
      <c r="P505" s="26"/>
    </row>
    <row r="506" spans="2:16" s="3" customFormat="1" ht="12.75" customHeight="1" x14ac:dyDescent="0.3">
      <c r="B506" s="60"/>
      <c r="C506" s="97"/>
      <c r="D506" s="28"/>
      <c r="E506" s="28">
        <v>629206350</v>
      </c>
      <c r="F506" s="11">
        <v>73.5</v>
      </c>
      <c r="G506" s="11"/>
      <c r="H506" s="11"/>
      <c r="I506" s="10"/>
      <c r="J506" s="10"/>
      <c r="K506" s="10"/>
      <c r="L506" s="11">
        <v>73.5</v>
      </c>
      <c r="M506" s="96"/>
      <c r="N506" s="26"/>
      <c r="O506" s="26"/>
      <c r="P506" s="26"/>
    </row>
    <row r="507" spans="2:16" s="3" customFormat="1" ht="12.75" customHeight="1" x14ac:dyDescent="0.3">
      <c r="B507" s="60"/>
      <c r="C507" s="97"/>
      <c r="D507" s="28"/>
      <c r="E507" s="28">
        <v>629206351</v>
      </c>
      <c r="F507" s="11">
        <v>24.78</v>
      </c>
      <c r="G507" s="11"/>
      <c r="H507" s="11"/>
      <c r="I507" s="10"/>
      <c r="J507" s="10"/>
      <c r="K507" s="10"/>
      <c r="L507" s="11">
        <v>24.78</v>
      </c>
      <c r="M507" s="96"/>
      <c r="N507" s="26"/>
      <c r="O507" s="26"/>
      <c r="P507" s="26"/>
    </row>
    <row r="508" spans="2:16" s="3" customFormat="1" ht="12.75" customHeight="1" x14ac:dyDescent="0.3">
      <c r="B508" s="60"/>
      <c r="C508" s="97"/>
      <c r="D508" s="28"/>
      <c r="E508" s="28">
        <v>629206353</v>
      </c>
      <c r="F508" s="11">
        <v>236.67</v>
      </c>
      <c r="G508" s="11"/>
      <c r="H508" s="11"/>
      <c r="I508" s="10"/>
      <c r="J508" s="10"/>
      <c r="K508" s="10"/>
      <c r="L508" s="11">
        <v>236.67</v>
      </c>
      <c r="M508" s="96"/>
      <c r="N508" s="26"/>
      <c r="O508" s="26"/>
      <c r="P508" s="26"/>
    </row>
    <row r="509" spans="2:16" s="3" customFormat="1" ht="12.75" customHeight="1" x14ac:dyDescent="0.3">
      <c r="B509" s="60"/>
      <c r="C509" s="97"/>
      <c r="D509" s="28"/>
      <c r="E509" s="28">
        <v>629206354</v>
      </c>
      <c r="F509" s="11">
        <v>977.06</v>
      </c>
      <c r="G509" s="11"/>
      <c r="H509" s="11"/>
      <c r="I509" s="10"/>
      <c r="J509" s="10"/>
      <c r="K509" s="10"/>
      <c r="L509" s="11">
        <v>977.06</v>
      </c>
      <c r="M509" s="96"/>
      <c r="N509" s="26"/>
      <c r="O509" s="26"/>
      <c r="P509" s="26"/>
    </row>
    <row r="510" spans="2:16" s="3" customFormat="1" ht="12.75" customHeight="1" x14ac:dyDescent="0.3">
      <c r="B510" s="60"/>
      <c r="C510" s="97"/>
      <c r="D510" s="28"/>
      <c r="E510" s="28">
        <v>62920636</v>
      </c>
      <c r="F510" s="11">
        <v>935.08</v>
      </c>
      <c r="G510" s="11"/>
      <c r="H510" s="11"/>
      <c r="I510" s="10"/>
      <c r="J510" s="10"/>
      <c r="K510" s="10"/>
      <c r="L510" s="11">
        <v>935.08</v>
      </c>
      <c r="M510" s="96"/>
      <c r="N510" s="26"/>
      <c r="O510" s="26"/>
      <c r="P510" s="26"/>
    </row>
    <row r="511" spans="2:16" s="3" customFormat="1" ht="12.75" customHeight="1" x14ac:dyDescent="0.3">
      <c r="B511" s="60"/>
      <c r="C511" s="97"/>
      <c r="D511" s="28"/>
      <c r="E511" s="28">
        <v>62920637</v>
      </c>
      <c r="F511" s="11">
        <v>1998.6</v>
      </c>
      <c r="G511" s="11"/>
      <c r="H511" s="11"/>
      <c r="I511" s="10"/>
      <c r="J511" s="10"/>
      <c r="K511" s="10"/>
      <c r="L511" s="11">
        <v>1998.6</v>
      </c>
      <c r="M511" s="96"/>
      <c r="N511" s="26"/>
      <c r="O511" s="26"/>
      <c r="P511" s="26"/>
    </row>
    <row r="512" spans="2:16" s="3" customFormat="1" ht="12.75" customHeight="1" x14ac:dyDescent="0.3">
      <c r="B512" s="60"/>
      <c r="C512" s="97"/>
      <c r="D512" s="28"/>
      <c r="E512" s="28">
        <v>629206390</v>
      </c>
      <c r="F512" s="11">
        <v>6281.14</v>
      </c>
      <c r="G512" s="11"/>
      <c r="H512" s="11"/>
      <c r="I512" s="10"/>
      <c r="J512" s="10"/>
      <c r="K512" s="10"/>
      <c r="L512" s="11">
        <v>6281.14</v>
      </c>
      <c r="M512" s="96"/>
      <c r="N512" s="26"/>
      <c r="O512" s="26"/>
      <c r="P512" s="26"/>
    </row>
    <row r="513" spans="2:16" s="3" customFormat="1" ht="12.75" customHeight="1" x14ac:dyDescent="0.3">
      <c r="B513" s="60"/>
      <c r="C513" s="97"/>
      <c r="D513" s="28"/>
      <c r="E513" s="28">
        <v>629206391</v>
      </c>
      <c r="F513" s="11">
        <v>1774.58</v>
      </c>
      <c r="G513" s="11"/>
      <c r="H513" s="11"/>
      <c r="I513" s="10"/>
      <c r="J513" s="10"/>
      <c r="K513" s="10"/>
      <c r="L513" s="11">
        <v>1774.58</v>
      </c>
      <c r="M513" s="96"/>
      <c r="N513" s="26"/>
      <c r="O513" s="26"/>
      <c r="P513" s="26"/>
    </row>
    <row r="514" spans="2:16" s="3" customFormat="1" ht="12.75" customHeight="1" x14ac:dyDescent="0.3">
      <c r="B514" s="60"/>
      <c r="C514" s="97"/>
      <c r="D514" s="28"/>
      <c r="E514" s="28">
        <v>629206392</v>
      </c>
      <c r="F514" s="11">
        <v>821</v>
      </c>
      <c r="G514" s="11"/>
      <c r="H514" s="11"/>
      <c r="I514" s="10"/>
      <c r="J514" s="10"/>
      <c r="K514" s="10"/>
      <c r="L514" s="11">
        <v>821</v>
      </c>
      <c r="M514" s="96"/>
      <c r="N514" s="26"/>
      <c r="O514" s="26"/>
      <c r="P514" s="26"/>
    </row>
    <row r="515" spans="2:16" s="3" customFormat="1" ht="12.75" customHeight="1" x14ac:dyDescent="0.3">
      <c r="B515" s="60"/>
      <c r="C515" s="97"/>
      <c r="D515" s="28"/>
      <c r="E515" s="28">
        <v>629206393</v>
      </c>
      <c r="F515" s="11">
        <v>314.37</v>
      </c>
      <c r="G515" s="11"/>
      <c r="H515" s="11"/>
      <c r="I515" s="10"/>
      <c r="J515" s="10"/>
      <c r="K515" s="10"/>
      <c r="L515" s="11">
        <v>314.37</v>
      </c>
      <c r="M515" s="96"/>
      <c r="N515" s="26"/>
      <c r="O515" s="26"/>
      <c r="P515" s="26"/>
    </row>
    <row r="516" spans="2:16" s="3" customFormat="1" ht="12.75" customHeight="1" x14ac:dyDescent="0.3">
      <c r="B516" s="60"/>
      <c r="C516" s="97"/>
      <c r="D516" s="28"/>
      <c r="E516" s="28">
        <v>629206394</v>
      </c>
      <c r="F516" s="11">
        <v>4000</v>
      </c>
      <c r="G516" s="11"/>
      <c r="H516" s="11"/>
      <c r="I516" s="10"/>
      <c r="J516" s="10"/>
      <c r="K516" s="10"/>
      <c r="L516" s="11">
        <v>4000</v>
      </c>
      <c r="M516" s="96"/>
      <c r="N516" s="26"/>
      <c r="O516" s="26"/>
      <c r="P516" s="26"/>
    </row>
    <row r="517" spans="2:16" s="3" customFormat="1" ht="12.75" customHeight="1" x14ac:dyDescent="0.3">
      <c r="B517" s="60"/>
      <c r="C517" s="97"/>
      <c r="D517" s="28"/>
      <c r="E517" s="28">
        <v>629206395</v>
      </c>
      <c r="F517" s="11">
        <v>3020.49</v>
      </c>
      <c r="G517" s="11"/>
      <c r="H517" s="11"/>
      <c r="I517" s="10"/>
      <c r="J517" s="10"/>
      <c r="K517" s="10"/>
      <c r="L517" s="11">
        <v>3020.49</v>
      </c>
      <c r="M517" s="96"/>
      <c r="N517" s="26"/>
      <c r="O517" s="26"/>
      <c r="P517" s="26"/>
    </row>
    <row r="518" spans="2:16" s="3" customFormat="1" ht="12.75" customHeight="1" x14ac:dyDescent="0.3">
      <c r="B518" s="60"/>
      <c r="C518" s="97"/>
      <c r="D518" s="28"/>
      <c r="E518" s="28">
        <v>629206396</v>
      </c>
      <c r="F518" s="11">
        <v>143.68</v>
      </c>
      <c r="G518" s="11"/>
      <c r="H518" s="11"/>
      <c r="I518" s="10"/>
      <c r="J518" s="10"/>
      <c r="K518" s="10"/>
      <c r="L518" s="11">
        <v>143.68</v>
      </c>
      <c r="M518" s="96"/>
      <c r="N518" s="26"/>
      <c r="O518" s="26"/>
      <c r="P518" s="26"/>
    </row>
    <row r="519" spans="2:16" s="3" customFormat="1" ht="12.75" customHeight="1" x14ac:dyDescent="0.3">
      <c r="B519" s="60"/>
      <c r="C519" s="97"/>
      <c r="D519" s="28"/>
      <c r="E519" s="28">
        <v>629206398</v>
      </c>
      <c r="F519" s="11">
        <v>133.52000000000001</v>
      </c>
      <c r="G519" s="11"/>
      <c r="H519" s="11"/>
      <c r="I519" s="10"/>
      <c r="J519" s="10"/>
      <c r="K519" s="10"/>
      <c r="L519" s="11">
        <v>133.52000000000001</v>
      </c>
      <c r="M519" s="96"/>
      <c r="N519" s="26"/>
      <c r="O519" s="26"/>
      <c r="P519" s="26"/>
    </row>
    <row r="520" spans="2:16" s="3" customFormat="1" ht="12.75" customHeight="1" x14ac:dyDescent="0.3">
      <c r="B520" s="60"/>
      <c r="C520" s="97"/>
      <c r="D520" s="28"/>
      <c r="E520" s="28">
        <v>629206399</v>
      </c>
      <c r="F520" s="11">
        <v>179.24</v>
      </c>
      <c r="G520" s="11"/>
      <c r="H520" s="11"/>
      <c r="I520" s="10"/>
      <c r="J520" s="10"/>
      <c r="K520" s="10"/>
      <c r="L520" s="11">
        <v>179.24</v>
      </c>
      <c r="M520" s="96"/>
      <c r="N520" s="26"/>
      <c r="O520" s="26"/>
      <c r="P520" s="26"/>
    </row>
    <row r="521" spans="2:16" s="3" customFormat="1" ht="12.75" customHeight="1" x14ac:dyDescent="0.3">
      <c r="B521" s="60"/>
      <c r="C521" s="97"/>
      <c r="D521" s="28"/>
      <c r="E521" s="28">
        <v>62920640</v>
      </c>
      <c r="F521" s="11">
        <v>481</v>
      </c>
      <c r="G521" s="11"/>
      <c r="H521" s="11"/>
      <c r="I521" s="10"/>
      <c r="J521" s="10"/>
      <c r="K521" s="10"/>
      <c r="L521" s="11">
        <v>481</v>
      </c>
      <c r="M521" s="96"/>
      <c r="N521" s="26"/>
      <c r="O521" s="26"/>
      <c r="P521" s="26"/>
    </row>
    <row r="522" spans="2:16" s="3" customFormat="1" ht="12.75" customHeight="1" x14ac:dyDescent="0.3">
      <c r="B522" s="60"/>
      <c r="C522" s="97" t="s">
        <v>1766</v>
      </c>
      <c r="D522" s="28"/>
      <c r="E522" s="28"/>
      <c r="F522" s="11"/>
      <c r="G522" s="11"/>
      <c r="H522" s="11"/>
      <c r="I522" s="10"/>
      <c r="J522" s="10"/>
      <c r="K522" s="10"/>
      <c r="L522" s="11"/>
      <c r="M522" s="96"/>
      <c r="N522" s="26"/>
      <c r="O522" s="26"/>
      <c r="P522" s="26"/>
    </row>
    <row r="523" spans="2:16" s="3" customFormat="1" ht="14.4" x14ac:dyDescent="0.3">
      <c r="B523" s="184" t="s">
        <v>1767</v>
      </c>
      <c r="C523" s="178" t="s">
        <v>1768</v>
      </c>
      <c r="D523" s="99" t="s">
        <v>1769</v>
      </c>
      <c r="E523" s="99"/>
      <c r="F523" s="10"/>
      <c r="G523" s="10"/>
      <c r="H523" s="10"/>
      <c r="I523" s="10"/>
      <c r="J523" s="10"/>
      <c r="K523" s="10"/>
      <c r="L523" s="60" t="s">
        <v>333</v>
      </c>
      <c r="M523" s="164" t="s">
        <v>1770</v>
      </c>
      <c r="N523" s="98"/>
      <c r="O523" s="26"/>
      <c r="P523" s="26"/>
    </row>
    <row r="524" spans="2:16" s="3" customFormat="1" ht="14.4" x14ac:dyDescent="0.3">
      <c r="B524" s="184"/>
      <c r="C524" s="179"/>
      <c r="D524" s="99" t="s">
        <v>1771</v>
      </c>
      <c r="E524" s="99"/>
      <c r="F524" s="10"/>
      <c r="G524" s="10"/>
      <c r="H524" s="10"/>
      <c r="I524" s="10"/>
      <c r="J524" s="10"/>
      <c r="K524" s="10"/>
      <c r="L524" s="60" t="s">
        <v>333</v>
      </c>
      <c r="M524" s="164"/>
      <c r="N524" s="98"/>
      <c r="O524" s="26"/>
      <c r="P524" s="26"/>
    </row>
    <row r="525" spans="2:16" s="3" customFormat="1" ht="14.4" x14ac:dyDescent="0.3">
      <c r="B525" s="184"/>
      <c r="C525" s="180"/>
      <c r="D525" s="99" t="s">
        <v>1772</v>
      </c>
      <c r="E525" s="99"/>
      <c r="F525" s="10"/>
      <c r="G525" s="10"/>
      <c r="H525" s="10"/>
      <c r="I525" s="10"/>
      <c r="J525" s="10"/>
      <c r="K525" s="10"/>
      <c r="L525" s="60" t="s">
        <v>333</v>
      </c>
      <c r="M525" s="164"/>
      <c r="N525" s="98"/>
      <c r="O525" s="26"/>
      <c r="P525" s="26"/>
    </row>
    <row r="526" spans="2:16" s="3" customFormat="1" ht="12.75" customHeight="1" x14ac:dyDescent="0.3">
      <c r="B526" s="184"/>
      <c r="C526" s="99" t="s">
        <v>1773</v>
      </c>
      <c r="D526" s="99" t="s">
        <v>1774</v>
      </c>
      <c r="E526" s="99"/>
      <c r="F526" s="10"/>
      <c r="G526" s="10"/>
      <c r="H526" s="10"/>
      <c r="I526" s="10"/>
      <c r="J526" s="10"/>
      <c r="K526" s="10"/>
      <c r="L526" s="10"/>
      <c r="M526" s="173" t="s">
        <v>1775</v>
      </c>
      <c r="N526" s="98"/>
      <c r="O526" s="26"/>
      <c r="P526" s="26"/>
    </row>
    <row r="527" spans="2:16" s="3" customFormat="1" ht="11.25" customHeight="1" x14ac:dyDescent="0.3">
      <c r="B527" s="184"/>
      <c r="C527" s="99" t="s">
        <v>1773</v>
      </c>
      <c r="D527" s="99" t="s">
        <v>1776</v>
      </c>
      <c r="E527" s="99"/>
      <c r="F527" s="10"/>
      <c r="G527" s="10"/>
      <c r="H527" s="10"/>
      <c r="I527" s="10"/>
      <c r="J527" s="10"/>
      <c r="K527" s="10"/>
      <c r="L527" s="10"/>
      <c r="M527" s="174"/>
      <c r="N527" s="98"/>
      <c r="O527" s="26"/>
      <c r="P527" s="26"/>
    </row>
    <row r="528" spans="2:16" s="3" customFormat="1" ht="11.25" customHeight="1" x14ac:dyDescent="0.3">
      <c r="B528" s="184"/>
      <c r="C528" s="99" t="s">
        <v>1777</v>
      </c>
      <c r="D528" s="99" t="s">
        <v>1778</v>
      </c>
      <c r="E528" s="99"/>
      <c r="F528" s="10"/>
      <c r="G528" s="10"/>
      <c r="H528" s="10"/>
      <c r="I528" s="10"/>
      <c r="J528" s="10"/>
      <c r="K528" s="10"/>
      <c r="L528" s="10"/>
      <c r="M528" s="174"/>
      <c r="N528" s="98"/>
      <c r="O528" s="26"/>
      <c r="P528" s="26"/>
    </row>
    <row r="529" spans="2:16" s="3" customFormat="1" ht="11.25" customHeight="1" x14ac:dyDescent="0.3">
      <c r="B529" s="184"/>
      <c r="C529" s="99" t="s">
        <v>1777</v>
      </c>
      <c r="D529" s="99" t="s">
        <v>1779</v>
      </c>
      <c r="E529" s="99"/>
      <c r="F529" s="10"/>
      <c r="G529" s="10"/>
      <c r="H529" s="10"/>
      <c r="I529" s="10"/>
      <c r="J529" s="10"/>
      <c r="K529" s="10"/>
      <c r="L529" s="10"/>
      <c r="M529" s="174"/>
      <c r="N529" s="98"/>
      <c r="O529" s="26"/>
      <c r="P529" s="26"/>
    </row>
    <row r="530" spans="2:16" s="3" customFormat="1" ht="11.25" customHeight="1" x14ac:dyDescent="0.3">
      <c r="B530" s="184"/>
      <c r="C530" s="99" t="s">
        <v>1780</v>
      </c>
      <c r="D530" s="99" t="s">
        <v>1781</v>
      </c>
      <c r="E530" s="99"/>
      <c r="F530" s="10"/>
      <c r="G530" s="10"/>
      <c r="H530" s="10"/>
      <c r="I530" s="10"/>
      <c r="J530" s="10"/>
      <c r="K530" s="10"/>
      <c r="L530" s="10"/>
      <c r="M530" s="174"/>
      <c r="N530" s="98"/>
      <c r="O530" s="26"/>
      <c r="P530" s="26"/>
    </row>
    <row r="531" spans="2:16" s="3" customFormat="1" ht="11.25" customHeight="1" x14ac:dyDescent="0.3">
      <c r="B531" s="184"/>
      <c r="C531" s="99" t="s">
        <v>1780</v>
      </c>
      <c r="D531" s="99" t="s">
        <v>1782</v>
      </c>
      <c r="E531" s="99"/>
      <c r="F531" s="10"/>
      <c r="G531" s="10"/>
      <c r="H531" s="10"/>
      <c r="I531" s="10"/>
      <c r="J531" s="10"/>
      <c r="K531" s="10"/>
      <c r="L531" s="10"/>
      <c r="M531" s="174"/>
      <c r="N531" s="98"/>
      <c r="O531" s="26"/>
      <c r="P531" s="26"/>
    </row>
    <row r="532" spans="2:16" s="3" customFormat="1" ht="11.25" customHeight="1" x14ac:dyDescent="0.3">
      <c r="B532" s="184"/>
      <c r="C532" s="99" t="s">
        <v>1783</v>
      </c>
      <c r="D532" s="99" t="s">
        <v>1784</v>
      </c>
      <c r="E532" s="99"/>
      <c r="F532" s="10"/>
      <c r="G532" s="10"/>
      <c r="H532" s="10"/>
      <c r="I532" s="10"/>
      <c r="J532" s="10"/>
      <c r="K532" s="10"/>
      <c r="L532" s="10"/>
      <c r="M532" s="174"/>
      <c r="N532" s="98"/>
      <c r="O532" s="26"/>
      <c r="P532" s="26"/>
    </row>
    <row r="533" spans="2:16" s="3" customFormat="1" ht="11.25" customHeight="1" x14ac:dyDescent="0.3">
      <c r="B533" s="184"/>
      <c r="C533" s="99" t="s">
        <v>1783</v>
      </c>
      <c r="D533" s="99" t="s">
        <v>1785</v>
      </c>
      <c r="E533" s="99"/>
      <c r="F533" s="10"/>
      <c r="G533" s="10"/>
      <c r="H533" s="10"/>
      <c r="I533" s="10"/>
      <c r="J533" s="10"/>
      <c r="K533" s="10"/>
      <c r="L533" s="10"/>
      <c r="M533" s="174"/>
      <c r="N533" s="98"/>
      <c r="O533" s="26"/>
      <c r="P533" s="26"/>
    </row>
    <row r="534" spans="2:16" s="3" customFormat="1" ht="11.25" customHeight="1" x14ac:dyDescent="0.3">
      <c r="B534" s="184"/>
      <c r="C534" s="99" t="s">
        <v>1786</v>
      </c>
      <c r="D534" s="99" t="s">
        <v>1787</v>
      </c>
      <c r="E534" s="99"/>
      <c r="F534" s="10"/>
      <c r="G534" s="10"/>
      <c r="H534" s="10"/>
      <c r="I534" s="10"/>
      <c r="J534" s="10"/>
      <c r="K534" s="10"/>
      <c r="L534" s="10"/>
      <c r="M534" s="174"/>
      <c r="N534" s="98"/>
      <c r="O534" s="26"/>
      <c r="P534" s="26"/>
    </row>
    <row r="535" spans="2:16" s="3" customFormat="1" ht="11.25" customHeight="1" x14ac:dyDescent="0.3">
      <c r="B535" s="184"/>
      <c r="C535" s="99" t="s">
        <v>1786</v>
      </c>
      <c r="D535" s="99" t="s">
        <v>1788</v>
      </c>
      <c r="E535" s="99"/>
      <c r="F535" s="10"/>
      <c r="G535" s="10"/>
      <c r="H535" s="10"/>
      <c r="I535" s="10"/>
      <c r="J535" s="10"/>
      <c r="K535" s="10"/>
      <c r="L535" s="10"/>
      <c r="M535" s="174"/>
      <c r="N535" s="98"/>
      <c r="O535" s="26"/>
      <c r="P535" s="26"/>
    </row>
    <row r="536" spans="2:16" s="3" customFormat="1" ht="11.25" customHeight="1" x14ac:dyDescent="0.3">
      <c r="B536" s="184"/>
      <c r="C536" s="99" t="s">
        <v>1789</v>
      </c>
      <c r="D536" s="99" t="s">
        <v>1790</v>
      </c>
      <c r="E536" s="99"/>
      <c r="F536" s="10"/>
      <c r="G536" s="10"/>
      <c r="H536" s="10"/>
      <c r="I536" s="10"/>
      <c r="J536" s="10"/>
      <c r="K536" s="10"/>
      <c r="L536" s="10"/>
      <c r="M536" s="174"/>
      <c r="N536" s="98"/>
      <c r="O536" s="26"/>
      <c r="P536" s="26"/>
    </row>
    <row r="537" spans="2:16" s="3" customFormat="1" ht="11.25" customHeight="1" x14ac:dyDescent="0.3">
      <c r="B537" s="184"/>
      <c r="C537" s="99" t="s">
        <v>1789</v>
      </c>
      <c r="D537" s="99" t="s">
        <v>1791</v>
      </c>
      <c r="E537" s="99"/>
      <c r="F537" s="10"/>
      <c r="G537" s="10"/>
      <c r="H537" s="10"/>
      <c r="I537" s="10"/>
      <c r="J537" s="10"/>
      <c r="K537" s="10"/>
      <c r="L537" s="10"/>
      <c r="M537" s="174"/>
      <c r="N537" s="98"/>
      <c r="O537" s="26"/>
      <c r="P537" s="26"/>
    </row>
    <row r="538" spans="2:16" s="3" customFormat="1" ht="11.25" customHeight="1" x14ac:dyDescent="0.3">
      <c r="B538" s="184"/>
      <c r="C538" s="99" t="s">
        <v>1792</v>
      </c>
      <c r="D538" s="99" t="s">
        <v>1793</v>
      </c>
      <c r="E538" s="99"/>
      <c r="F538" s="10"/>
      <c r="G538" s="10"/>
      <c r="H538" s="10"/>
      <c r="I538" s="10"/>
      <c r="J538" s="10"/>
      <c r="K538" s="10"/>
      <c r="L538" s="10"/>
      <c r="M538" s="174"/>
      <c r="N538" s="98"/>
      <c r="O538" s="26"/>
      <c r="P538" s="26"/>
    </row>
    <row r="539" spans="2:16" s="3" customFormat="1" ht="11.25" customHeight="1" x14ac:dyDescent="0.3">
      <c r="B539" s="184"/>
      <c r="C539" s="99" t="s">
        <v>1792</v>
      </c>
      <c r="D539" s="99" t="s">
        <v>1794</v>
      </c>
      <c r="E539" s="99"/>
      <c r="F539" s="10"/>
      <c r="G539" s="10"/>
      <c r="H539" s="10"/>
      <c r="I539" s="10"/>
      <c r="J539" s="10"/>
      <c r="K539" s="10"/>
      <c r="L539" s="10"/>
      <c r="M539" s="174"/>
      <c r="N539" s="98"/>
      <c r="O539" s="26"/>
      <c r="P539" s="26"/>
    </row>
    <row r="540" spans="2:16" s="3" customFormat="1" ht="11.25" customHeight="1" x14ac:dyDescent="0.3">
      <c r="B540" s="184"/>
      <c r="C540" s="99" t="s">
        <v>1795</v>
      </c>
      <c r="D540" s="99" t="s">
        <v>1796</v>
      </c>
      <c r="E540" s="99"/>
      <c r="F540" s="10"/>
      <c r="G540" s="10"/>
      <c r="H540" s="10"/>
      <c r="I540" s="10"/>
      <c r="J540" s="10"/>
      <c r="K540" s="10"/>
      <c r="L540" s="10"/>
      <c r="M540" s="174"/>
      <c r="N540" s="98"/>
      <c r="O540" s="26"/>
      <c r="P540" s="26"/>
    </row>
    <row r="541" spans="2:16" s="3" customFormat="1" ht="11.25" customHeight="1" x14ac:dyDescent="0.3">
      <c r="B541" s="184"/>
      <c r="C541" s="99" t="s">
        <v>1795</v>
      </c>
      <c r="D541" s="99" t="s">
        <v>1797</v>
      </c>
      <c r="E541" s="99"/>
      <c r="F541" s="10"/>
      <c r="G541" s="10"/>
      <c r="H541" s="10"/>
      <c r="I541" s="10"/>
      <c r="J541" s="10"/>
      <c r="K541" s="10"/>
      <c r="L541" s="10"/>
      <c r="M541" s="174"/>
      <c r="N541" s="98"/>
      <c r="O541" s="26"/>
      <c r="P541" s="26"/>
    </row>
    <row r="542" spans="2:16" s="3" customFormat="1" ht="11.25" customHeight="1" x14ac:dyDescent="0.3">
      <c r="B542" s="184"/>
      <c r="C542" s="9" t="s">
        <v>1798</v>
      </c>
      <c r="D542" s="99" t="s">
        <v>1799</v>
      </c>
      <c r="E542" s="99"/>
      <c r="F542" s="10"/>
      <c r="G542" s="10"/>
      <c r="H542" s="10"/>
      <c r="I542" s="10"/>
      <c r="J542" s="10"/>
      <c r="K542" s="10"/>
      <c r="L542" s="10"/>
      <c r="M542" s="174"/>
      <c r="N542" s="98"/>
      <c r="O542" s="26"/>
      <c r="P542" s="26"/>
    </row>
    <row r="543" spans="2:16" s="3" customFormat="1" ht="11.25" customHeight="1" x14ac:dyDescent="0.3">
      <c r="B543" s="184"/>
      <c r="C543" s="9" t="s">
        <v>1798</v>
      </c>
      <c r="D543" s="99" t="s">
        <v>1800</v>
      </c>
      <c r="E543" s="99"/>
      <c r="F543" s="10"/>
      <c r="G543" s="10"/>
      <c r="H543" s="10"/>
      <c r="I543" s="10"/>
      <c r="J543" s="10"/>
      <c r="K543" s="10"/>
      <c r="L543" s="10"/>
      <c r="M543" s="175"/>
      <c r="N543" s="98"/>
      <c r="O543" s="26"/>
      <c r="P543" s="26"/>
    </row>
    <row r="544" spans="2:16" s="3" customFormat="1" ht="11.25" customHeight="1" x14ac:dyDescent="0.3">
      <c r="B544" s="184"/>
      <c r="C544" s="170" t="s">
        <v>1801</v>
      </c>
      <c r="D544" s="101" t="s">
        <v>1802</v>
      </c>
      <c r="E544" s="99"/>
      <c r="F544" s="10"/>
      <c r="G544" s="10"/>
      <c r="H544" s="10"/>
      <c r="I544" s="10"/>
      <c r="J544" s="10"/>
      <c r="K544" s="10"/>
      <c r="L544" s="10"/>
      <c r="M544" s="167" t="s">
        <v>1803</v>
      </c>
      <c r="N544" s="98"/>
      <c r="O544" s="26"/>
      <c r="P544" s="26"/>
    </row>
    <row r="545" spans="2:16" s="3" customFormat="1" ht="13.5" customHeight="1" x14ac:dyDescent="0.3">
      <c r="B545" s="184"/>
      <c r="C545" s="171"/>
      <c r="D545" s="101" t="s">
        <v>1804</v>
      </c>
      <c r="E545" s="99"/>
      <c r="F545" s="10"/>
      <c r="G545" s="10"/>
      <c r="H545" s="10"/>
      <c r="I545" s="10"/>
      <c r="J545" s="10"/>
      <c r="K545" s="10"/>
      <c r="L545" s="10"/>
      <c r="M545" s="167"/>
      <c r="N545" s="98"/>
      <c r="O545" s="26"/>
      <c r="P545" s="26"/>
    </row>
    <row r="546" spans="2:16" s="3" customFormat="1" ht="13.5" customHeight="1" x14ac:dyDescent="0.3">
      <c r="B546" s="184"/>
      <c r="C546" s="172"/>
      <c r="D546" s="101" t="s">
        <v>1805</v>
      </c>
      <c r="E546" s="99"/>
      <c r="F546" s="10"/>
      <c r="G546" s="10"/>
      <c r="H546" s="10"/>
      <c r="I546" s="10"/>
      <c r="J546" s="10"/>
      <c r="K546" s="10"/>
      <c r="L546" s="10"/>
      <c r="M546" s="167"/>
      <c r="N546" s="98"/>
      <c r="O546" s="26"/>
      <c r="P546" s="26"/>
    </row>
    <row r="547" spans="2:16" s="3" customFormat="1" ht="14.4" x14ac:dyDescent="0.3">
      <c r="B547" s="13" t="s">
        <v>1806</v>
      </c>
      <c r="C547" s="84" t="s">
        <v>1806</v>
      </c>
      <c r="D547" s="13" t="s">
        <v>1807</v>
      </c>
      <c r="E547" s="13"/>
      <c r="F547" s="11">
        <v>459219.65</v>
      </c>
      <c r="G547" s="11"/>
      <c r="H547" s="11"/>
      <c r="I547" s="10"/>
      <c r="J547" s="10"/>
      <c r="K547" s="10"/>
      <c r="L547" s="11">
        <v>459219.65</v>
      </c>
      <c r="M547" s="95" t="s">
        <v>1808</v>
      </c>
      <c r="N547" s="98"/>
      <c r="O547" s="26"/>
      <c r="P547" s="26"/>
    </row>
    <row r="548" spans="2:16" s="3" customFormat="1" ht="13.5" customHeight="1" x14ac:dyDescent="0.3">
      <c r="B548" s="13" t="s">
        <v>1809</v>
      </c>
      <c r="C548" s="84" t="s">
        <v>1809</v>
      </c>
      <c r="D548" s="13" t="s">
        <v>1807</v>
      </c>
      <c r="E548" s="13"/>
      <c r="F548" s="11">
        <v>170821.97</v>
      </c>
      <c r="G548" s="11"/>
      <c r="H548" s="11"/>
      <c r="I548" s="10"/>
      <c r="J548" s="10"/>
      <c r="K548" s="10"/>
      <c r="L548" s="11">
        <v>170821.97</v>
      </c>
      <c r="M548" s="95" t="s">
        <v>1810</v>
      </c>
      <c r="N548" s="98"/>
      <c r="O548" s="26"/>
      <c r="P548" s="26"/>
    </row>
    <row r="549" spans="2:16" s="3" customFormat="1" ht="14.4" x14ac:dyDescent="0.3">
      <c r="B549" s="12" t="s">
        <v>333</v>
      </c>
      <c r="C549" s="84" t="s">
        <v>1811</v>
      </c>
      <c r="D549" s="13" t="s">
        <v>1807</v>
      </c>
      <c r="E549" s="13"/>
      <c r="F549" s="13"/>
      <c r="G549" s="13"/>
      <c r="H549" s="13"/>
      <c r="I549" s="13"/>
      <c r="J549" s="13"/>
      <c r="K549" s="13"/>
      <c r="L549" s="12" t="s">
        <v>333</v>
      </c>
      <c r="M549" s="100" t="s">
        <v>1770</v>
      </c>
      <c r="N549" s="98"/>
      <c r="O549" s="26"/>
      <c r="P549" s="26"/>
    </row>
    <row r="550" spans="2:16" s="3" customFormat="1" ht="14.4" x14ac:dyDescent="0.3">
      <c r="B550" s="181" t="s">
        <v>332</v>
      </c>
      <c r="C550" s="182"/>
      <c r="D550" s="182"/>
      <c r="E550" s="183"/>
      <c r="F550" s="102">
        <f t="shared" ref="F550:L550" si="0">SUM(F8,F212,F258,F283,F302,F320,F335,F337,F547,F548)</f>
        <v>4758253.63</v>
      </c>
      <c r="G550" s="102">
        <f t="shared" si="0"/>
        <v>0</v>
      </c>
      <c r="H550" s="102">
        <f t="shared" si="0"/>
        <v>0</v>
      </c>
      <c r="I550" s="102">
        <f t="shared" si="0"/>
        <v>0</v>
      </c>
      <c r="J550" s="102">
        <f t="shared" si="0"/>
        <v>0</v>
      </c>
      <c r="K550" s="102">
        <f t="shared" si="0"/>
        <v>0</v>
      </c>
      <c r="L550" s="102">
        <f t="shared" si="0"/>
        <v>4758253.63</v>
      </c>
      <c r="M550" s="100"/>
      <c r="N550" s="98"/>
      <c r="O550" s="26"/>
      <c r="P550" s="26"/>
    </row>
    <row r="551" spans="2:16" s="3" customFormat="1" ht="14.4" x14ac:dyDescent="0.3">
      <c r="B551" s="87"/>
      <c r="C551" s="103"/>
      <c r="D551" s="87"/>
      <c r="E551" s="87"/>
      <c r="F551" s="87"/>
      <c r="G551" s="87"/>
      <c r="H551" s="87"/>
      <c r="I551" s="87"/>
      <c r="J551" s="87"/>
      <c r="K551" s="87"/>
      <c r="L551" s="87"/>
      <c r="M551" s="87"/>
      <c r="N551" s="26"/>
      <c r="O551" s="26"/>
      <c r="P551" s="26"/>
    </row>
    <row r="552" spans="2:16" s="3" customFormat="1" ht="14.4" x14ac:dyDescent="0.3">
      <c r="B552" s="48"/>
      <c r="C552" s="104"/>
      <c r="D552" s="48"/>
      <c r="E552" s="48"/>
      <c r="F552" s="48"/>
      <c r="G552" s="48"/>
      <c r="H552" s="48"/>
      <c r="I552" s="48"/>
      <c r="J552" s="48"/>
      <c r="K552" s="48"/>
      <c r="L552" s="48"/>
      <c r="M552" s="48"/>
      <c r="N552" s="26"/>
      <c r="O552" s="26"/>
      <c r="P552" s="26"/>
    </row>
    <row r="553" spans="2:16" s="3" customFormat="1" ht="14.4" x14ac:dyDescent="0.3">
      <c r="B553" s="34" t="s">
        <v>334</v>
      </c>
      <c r="C553" s="35" t="s">
        <v>335</v>
      </c>
      <c r="D553" s="25"/>
      <c r="E553" s="25"/>
      <c r="F553" s="25"/>
      <c r="G553" s="25"/>
      <c r="H553" s="25"/>
      <c r="I553" s="25"/>
      <c r="J553" s="25"/>
      <c r="K553" s="25"/>
      <c r="L553" s="25"/>
      <c r="M553" s="105"/>
      <c r="N553" s="98"/>
      <c r="O553" s="26"/>
      <c r="P553" s="26"/>
    </row>
    <row r="554" spans="2:16" s="3" customFormat="1" ht="14.4" x14ac:dyDescent="0.3">
      <c r="B554" s="38" t="s">
        <v>16</v>
      </c>
      <c r="C554" s="26" t="s">
        <v>1812</v>
      </c>
      <c r="D554" s="26"/>
      <c r="E554" s="26"/>
      <c r="F554" s="26"/>
      <c r="G554" s="26"/>
      <c r="H554" s="26"/>
      <c r="I554" s="26"/>
      <c r="J554" s="26"/>
      <c r="K554" s="26"/>
      <c r="L554" s="26"/>
      <c r="M554" s="106"/>
      <c r="N554" s="98"/>
      <c r="O554" s="26"/>
      <c r="P554" s="26"/>
    </row>
    <row r="555" spans="2:16" s="3" customFormat="1" ht="14.4" x14ac:dyDescent="0.3">
      <c r="B555" s="38" t="s">
        <v>17</v>
      </c>
      <c r="C555" s="26" t="s">
        <v>1813</v>
      </c>
      <c r="D555" s="26"/>
      <c r="E555" s="26"/>
      <c r="F555" s="26"/>
      <c r="G555" s="26"/>
      <c r="H555" s="26"/>
      <c r="I555" s="26"/>
      <c r="J555" s="26"/>
      <c r="K555" s="26"/>
      <c r="L555" s="26"/>
      <c r="M555" s="106"/>
      <c r="N555" s="98"/>
      <c r="O555" s="26"/>
      <c r="P555" s="26"/>
    </row>
    <row r="556" spans="2:16" s="3" customFormat="1" ht="14.4" x14ac:dyDescent="0.3">
      <c r="B556" s="38"/>
      <c r="C556" s="26" t="s">
        <v>1814</v>
      </c>
      <c r="D556" s="26"/>
      <c r="E556" s="26"/>
      <c r="F556" s="26"/>
      <c r="G556" s="26"/>
      <c r="H556" s="26"/>
      <c r="I556" s="26"/>
      <c r="J556" s="26"/>
      <c r="K556" s="26"/>
      <c r="L556" s="26"/>
      <c r="M556" s="106"/>
      <c r="N556" s="98"/>
      <c r="O556" s="26"/>
      <c r="P556" s="26"/>
    </row>
    <row r="557" spans="2:16" s="3" customFormat="1" ht="14.4" x14ac:dyDescent="0.3">
      <c r="B557" s="38"/>
      <c r="C557" s="26" t="s">
        <v>1815</v>
      </c>
      <c r="D557" s="26"/>
      <c r="E557" s="26"/>
      <c r="F557" s="26"/>
      <c r="G557" s="26"/>
      <c r="H557" s="26"/>
      <c r="I557" s="26"/>
      <c r="J557" s="26"/>
      <c r="K557" s="26"/>
      <c r="L557" s="26"/>
      <c r="M557" s="106"/>
      <c r="N557" s="98"/>
      <c r="O557" s="26"/>
      <c r="P557" s="26"/>
    </row>
    <row r="558" spans="2:16" s="3" customFormat="1" ht="14.4" x14ac:dyDescent="0.3">
      <c r="B558" s="38"/>
      <c r="C558" s="26" t="s">
        <v>1816</v>
      </c>
      <c r="D558" s="26"/>
      <c r="E558" s="26"/>
      <c r="F558" s="26"/>
      <c r="G558" s="26"/>
      <c r="H558" s="26"/>
      <c r="I558" s="26"/>
      <c r="J558" s="26"/>
      <c r="K558" s="26"/>
      <c r="L558" s="26"/>
      <c r="M558" s="106"/>
      <c r="N558" s="98"/>
      <c r="O558" s="26"/>
      <c r="P558" s="26"/>
    </row>
    <row r="559" spans="2:16" s="3" customFormat="1" ht="14.4" x14ac:dyDescent="0.3">
      <c r="B559" s="38"/>
      <c r="C559" s="26" t="s">
        <v>1817</v>
      </c>
      <c r="D559" s="26"/>
      <c r="E559" s="26"/>
      <c r="F559" s="26"/>
      <c r="G559" s="26"/>
      <c r="H559" s="26"/>
      <c r="I559" s="26"/>
      <c r="J559" s="26"/>
      <c r="K559" s="26"/>
      <c r="L559" s="26"/>
      <c r="M559" s="106"/>
      <c r="N559" s="98"/>
      <c r="O559" s="26"/>
      <c r="P559" s="26"/>
    </row>
    <row r="560" spans="2:16" s="3" customFormat="1" ht="14.4" x14ac:dyDescent="0.3">
      <c r="B560" s="38" t="s">
        <v>18</v>
      </c>
      <c r="C560" s="26" t="s">
        <v>1818</v>
      </c>
      <c r="D560" s="26"/>
      <c r="E560" s="26"/>
      <c r="F560" s="26"/>
      <c r="G560" s="26"/>
      <c r="H560" s="26"/>
      <c r="I560" s="26"/>
      <c r="J560" s="26"/>
      <c r="K560" s="26"/>
      <c r="L560" s="26"/>
      <c r="M560" s="106"/>
      <c r="N560" s="98"/>
      <c r="O560" s="26"/>
      <c r="P560" s="26"/>
    </row>
    <row r="561" spans="2:16" s="3" customFormat="1" ht="14.4" x14ac:dyDescent="0.3">
      <c r="B561" s="38"/>
      <c r="C561" s="26" t="s">
        <v>1819</v>
      </c>
      <c r="D561" s="26"/>
      <c r="E561" s="26"/>
      <c r="F561" s="26"/>
      <c r="G561" s="26"/>
      <c r="H561" s="26"/>
      <c r="I561" s="26"/>
      <c r="J561" s="26"/>
      <c r="K561" s="26"/>
      <c r="L561" s="26"/>
      <c r="M561" s="106"/>
      <c r="N561" s="98"/>
      <c r="O561" s="26"/>
      <c r="P561" s="26"/>
    </row>
    <row r="562" spans="2:16" s="3" customFormat="1" ht="14.4" x14ac:dyDescent="0.3">
      <c r="B562" s="38"/>
      <c r="C562" s="26" t="s">
        <v>1820</v>
      </c>
      <c r="D562" s="26"/>
      <c r="E562" s="26"/>
      <c r="F562" s="26"/>
      <c r="G562" s="26"/>
      <c r="H562" s="26"/>
      <c r="I562" s="26"/>
      <c r="J562" s="26"/>
      <c r="K562" s="26"/>
      <c r="L562" s="26"/>
      <c r="M562" s="106"/>
      <c r="N562" s="98"/>
      <c r="O562" s="26"/>
      <c r="P562" s="26"/>
    </row>
    <row r="563" spans="2:16" s="3" customFormat="1" ht="14.4" x14ac:dyDescent="0.3">
      <c r="B563" s="38"/>
      <c r="C563" s="26" t="s">
        <v>1817</v>
      </c>
      <c r="D563" s="26"/>
      <c r="E563" s="26"/>
      <c r="F563" s="26"/>
      <c r="G563" s="26"/>
      <c r="H563" s="26"/>
      <c r="I563" s="26"/>
      <c r="J563" s="26"/>
      <c r="K563" s="26"/>
      <c r="L563" s="26"/>
      <c r="M563" s="106"/>
      <c r="N563" s="98"/>
      <c r="O563" s="26"/>
      <c r="P563" s="26"/>
    </row>
    <row r="564" spans="2:16" s="3" customFormat="1" ht="14.4" x14ac:dyDescent="0.3">
      <c r="B564" s="38" t="s">
        <v>19</v>
      </c>
      <c r="C564" s="26" t="s">
        <v>1821</v>
      </c>
      <c r="D564" s="26"/>
      <c r="E564" s="26"/>
      <c r="F564" s="26"/>
      <c r="G564" s="26"/>
      <c r="H564" s="26"/>
      <c r="I564" s="26"/>
      <c r="J564" s="26"/>
      <c r="K564" s="26"/>
      <c r="L564" s="26"/>
      <c r="M564" s="106"/>
      <c r="N564" s="98"/>
      <c r="O564" s="26"/>
      <c r="P564" s="26"/>
    </row>
    <row r="565" spans="2:16" s="3" customFormat="1" ht="14.4" x14ac:dyDescent="0.3">
      <c r="B565" s="38"/>
      <c r="C565" s="26" t="s">
        <v>1822</v>
      </c>
      <c r="D565" s="26"/>
      <c r="E565" s="26"/>
      <c r="F565" s="26"/>
      <c r="G565" s="26"/>
      <c r="H565" s="26"/>
      <c r="I565" s="26"/>
      <c r="J565" s="26"/>
      <c r="K565" s="26"/>
      <c r="L565" s="26"/>
      <c r="M565" s="106"/>
      <c r="N565" s="98"/>
      <c r="O565" s="26"/>
      <c r="P565" s="26"/>
    </row>
    <row r="566" spans="2:16" s="3" customFormat="1" ht="14.4" x14ac:dyDescent="0.3">
      <c r="B566" s="38" t="s">
        <v>20</v>
      </c>
      <c r="C566" s="26" t="s">
        <v>1823</v>
      </c>
      <c r="D566" s="26"/>
      <c r="E566" s="26"/>
      <c r="F566" s="26"/>
      <c r="G566" s="26"/>
      <c r="H566" s="26"/>
      <c r="I566" s="26"/>
      <c r="J566" s="26"/>
      <c r="K566" s="26"/>
      <c r="L566" s="26"/>
      <c r="M566" s="106"/>
      <c r="N566" s="98"/>
      <c r="O566" s="26"/>
      <c r="P566" s="26"/>
    </row>
    <row r="567" spans="2:16" s="3" customFormat="1" ht="14.4" x14ac:dyDescent="0.3">
      <c r="B567" s="38"/>
      <c r="C567" s="75" t="s">
        <v>1824</v>
      </c>
      <c r="D567" s="26"/>
      <c r="E567" s="26"/>
      <c r="F567" s="26"/>
      <c r="G567" s="26"/>
      <c r="H567" s="26"/>
      <c r="I567" s="26"/>
      <c r="J567" s="26"/>
      <c r="K567" s="26"/>
      <c r="L567" s="26"/>
      <c r="M567" s="106"/>
      <c r="N567" s="98"/>
      <c r="O567" s="26"/>
      <c r="P567" s="26"/>
    </row>
    <row r="568" spans="2:16" s="3" customFormat="1" ht="14.4" x14ac:dyDescent="0.3">
      <c r="B568" s="38"/>
      <c r="C568" s="75" t="s">
        <v>1695</v>
      </c>
      <c r="D568" s="26"/>
      <c r="E568" s="26"/>
      <c r="F568" s="26"/>
      <c r="G568" s="26"/>
      <c r="H568" s="26"/>
      <c r="I568" s="26"/>
      <c r="J568" s="26"/>
      <c r="K568" s="26"/>
      <c r="L568" s="26"/>
      <c r="M568" s="106"/>
      <c r="N568" s="98"/>
      <c r="O568" s="26"/>
      <c r="P568" s="26"/>
    </row>
    <row r="569" spans="2:16" s="3" customFormat="1" ht="14.4" x14ac:dyDescent="0.3">
      <c r="B569" s="38"/>
      <c r="C569" s="26" t="s">
        <v>1825</v>
      </c>
      <c r="D569" s="26"/>
      <c r="E569" s="26"/>
      <c r="F569" s="26"/>
      <c r="G569" s="26"/>
      <c r="H569" s="26"/>
      <c r="I569" s="26"/>
      <c r="J569" s="26"/>
      <c r="K569" s="26"/>
      <c r="L569" s="26"/>
      <c r="M569" s="106"/>
      <c r="N569" s="98"/>
      <c r="O569" s="26"/>
      <c r="P569" s="26"/>
    </row>
    <row r="570" spans="2:16" s="3" customFormat="1" ht="14.4" x14ac:dyDescent="0.3">
      <c r="B570" s="38"/>
      <c r="C570" s="26" t="s">
        <v>1826</v>
      </c>
      <c r="D570" s="26"/>
      <c r="E570" s="26"/>
      <c r="F570" s="26"/>
      <c r="G570" s="26"/>
      <c r="H570" s="26"/>
      <c r="I570" s="26"/>
      <c r="J570" s="26"/>
      <c r="K570" s="26"/>
      <c r="L570" s="26"/>
      <c r="M570" s="106"/>
      <c r="N570" s="98"/>
      <c r="O570" s="26"/>
      <c r="P570" s="26"/>
    </row>
    <row r="571" spans="2:16" s="3" customFormat="1" ht="14.4" x14ac:dyDescent="0.3">
      <c r="B571" s="38"/>
      <c r="C571" s="26" t="s">
        <v>1698</v>
      </c>
      <c r="D571" s="26"/>
      <c r="E571" s="26"/>
      <c r="F571" s="26"/>
      <c r="G571" s="26"/>
      <c r="H571" s="26"/>
      <c r="I571" s="26"/>
      <c r="J571" s="26"/>
      <c r="K571" s="26"/>
      <c r="L571" s="26"/>
      <c r="M571" s="106"/>
      <c r="N571" s="98"/>
      <c r="O571" s="26"/>
      <c r="P571" s="26"/>
    </row>
    <row r="572" spans="2:16" s="3" customFormat="1" ht="14.4" x14ac:dyDescent="0.3">
      <c r="B572" s="38"/>
      <c r="C572" s="26" t="s">
        <v>1827</v>
      </c>
      <c r="D572" s="26"/>
      <c r="E572" s="26"/>
      <c r="F572" s="26"/>
      <c r="G572" s="26"/>
      <c r="H572" s="26"/>
      <c r="I572" s="26"/>
      <c r="J572" s="26"/>
      <c r="K572" s="26"/>
      <c r="L572" s="26"/>
      <c r="M572" s="106"/>
      <c r="N572" s="98"/>
      <c r="O572" s="26"/>
      <c r="P572" s="26"/>
    </row>
    <row r="573" spans="2:16" s="3" customFormat="1" ht="14.4" x14ac:dyDescent="0.3">
      <c r="B573" s="38" t="s">
        <v>21</v>
      </c>
      <c r="C573" s="26" t="s">
        <v>1828</v>
      </c>
      <c r="D573" s="26"/>
      <c r="E573" s="26"/>
      <c r="F573" s="26"/>
      <c r="G573" s="26"/>
      <c r="H573" s="26"/>
      <c r="I573" s="26"/>
      <c r="J573" s="26"/>
      <c r="K573" s="26"/>
      <c r="L573" s="26"/>
      <c r="M573" s="106"/>
      <c r="N573" s="98"/>
      <c r="O573" s="26"/>
      <c r="P573" s="26"/>
    </row>
    <row r="574" spans="2:16" s="3" customFormat="1" ht="14.4" x14ac:dyDescent="0.3">
      <c r="B574" s="38"/>
      <c r="C574" s="26" t="s">
        <v>1829</v>
      </c>
      <c r="D574" s="26"/>
      <c r="E574" s="26"/>
      <c r="F574" s="26"/>
      <c r="G574" s="26"/>
      <c r="H574" s="26"/>
      <c r="I574" s="26"/>
      <c r="J574" s="26"/>
      <c r="K574" s="26"/>
      <c r="L574" s="26"/>
      <c r="M574" s="106"/>
      <c r="N574" s="98"/>
      <c r="O574" s="26"/>
      <c r="P574" s="26"/>
    </row>
    <row r="575" spans="2:16" s="3" customFormat="1" ht="14.4" x14ac:dyDescent="0.3">
      <c r="B575" s="38" t="s">
        <v>22</v>
      </c>
      <c r="C575" s="26" t="s">
        <v>1700</v>
      </c>
      <c r="D575" s="26"/>
      <c r="E575" s="26"/>
      <c r="F575" s="26"/>
      <c r="G575" s="26"/>
      <c r="H575" s="26"/>
      <c r="I575" s="26"/>
      <c r="J575" s="26"/>
      <c r="K575" s="26"/>
      <c r="L575" s="26"/>
      <c r="M575" s="106"/>
      <c r="N575" s="98"/>
      <c r="O575" s="26"/>
      <c r="P575" s="26"/>
    </row>
    <row r="576" spans="2:16" s="3" customFormat="1" ht="14.4" x14ac:dyDescent="0.3">
      <c r="B576" s="38" t="s">
        <v>23</v>
      </c>
      <c r="C576" s="26" t="s">
        <v>1701</v>
      </c>
      <c r="D576" s="26"/>
      <c r="E576" s="26"/>
      <c r="F576" s="26"/>
      <c r="G576" s="26"/>
      <c r="H576" s="26"/>
      <c r="I576" s="26"/>
      <c r="J576" s="26"/>
      <c r="K576" s="26"/>
      <c r="L576" s="26"/>
      <c r="M576" s="106"/>
      <c r="N576" s="98"/>
      <c r="O576" s="26"/>
      <c r="P576" s="26"/>
    </row>
    <row r="577" spans="2:16" s="3" customFormat="1" ht="14.4" x14ac:dyDescent="0.3">
      <c r="B577" s="42" t="s">
        <v>25</v>
      </c>
      <c r="C577" s="43" t="s">
        <v>1702</v>
      </c>
      <c r="D577" s="43"/>
      <c r="E577" s="43"/>
      <c r="F577" s="43"/>
      <c r="G577" s="43"/>
      <c r="H577" s="43"/>
      <c r="I577" s="43"/>
      <c r="J577" s="43"/>
      <c r="K577" s="43"/>
      <c r="L577" s="43"/>
      <c r="M577" s="107"/>
      <c r="N577" s="98"/>
      <c r="O577" s="26"/>
      <c r="P577" s="26"/>
    </row>
    <row r="578" spans="2:16" s="3" customFormat="1" ht="14.4" x14ac:dyDescent="0.3">
      <c r="B578" s="87" t="s">
        <v>1830</v>
      </c>
      <c r="C578" s="103"/>
      <c r="D578" s="87"/>
      <c r="E578" s="87"/>
      <c r="F578" s="87"/>
      <c r="G578" s="87"/>
      <c r="H578" s="87"/>
      <c r="I578" s="87"/>
      <c r="J578" s="87"/>
      <c r="K578" s="87"/>
      <c r="L578" s="87"/>
      <c r="M578" s="87"/>
      <c r="N578" s="26"/>
      <c r="O578" s="26"/>
      <c r="P578" s="26"/>
    </row>
    <row r="579" spans="2:16" s="3" customFormat="1" ht="14.4" x14ac:dyDescent="0.3">
      <c r="B579" s="26" t="s">
        <v>1831</v>
      </c>
    </row>
  </sheetData>
  <mergeCells count="12">
    <mergeCell ref="C6:D6"/>
    <mergeCell ref="C523:C525"/>
    <mergeCell ref="B550:E550"/>
    <mergeCell ref="B523:B546"/>
    <mergeCell ref="B8:B337"/>
    <mergeCell ref="M523:M525"/>
    <mergeCell ref="C7:D7"/>
    <mergeCell ref="M8:M337"/>
    <mergeCell ref="G7:K7"/>
    <mergeCell ref="C544:C546"/>
    <mergeCell ref="M526:M543"/>
    <mergeCell ref="M544:M546"/>
  </mergeCells>
  <pageMargins left="0.70866143703460704" right="0.70866143703460704" top="0.74803149700164795" bottom="0.74803149700164795" header="0.31496062874794001" footer="0.31496062874794001"/>
  <pageSetup scale="35" orientation="landscape" useFirstPageNumber="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W90"/>
  <sheetViews>
    <sheetView topLeftCell="A28" zoomScale="85" zoomScaleNormal="85" workbookViewId="0">
      <selection activeCell="B36" sqref="B36:C36"/>
    </sheetView>
  </sheetViews>
  <sheetFormatPr defaultColWidth="9.109375" defaultRowHeight="12.75" customHeight="1" x14ac:dyDescent="0.3"/>
  <cols>
    <col min="1" max="1" width="3.5546875" style="1" customWidth="1"/>
    <col min="2" max="2" width="39.44140625" style="108" customWidth="1"/>
    <col min="3" max="4" width="29.44140625" style="108" customWidth="1"/>
    <col min="5" max="5" width="21" style="108" customWidth="1"/>
    <col min="6" max="6" width="18.44140625" style="108" customWidth="1"/>
    <col min="7" max="7" width="20" style="108" customWidth="1"/>
    <col min="8" max="8" width="19.44140625" style="108" customWidth="1"/>
    <col min="9" max="9" width="20.109375" style="108" customWidth="1"/>
    <col min="10" max="10" width="18.109375" style="108" customWidth="1"/>
    <col min="11" max="12" width="18.5546875" style="108" customWidth="1"/>
    <col min="13" max="13" width="15" style="108" customWidth="1"/>
    <col min="14" max="14" width="16.44140625" style="108" customWidth="1"/>
    <col min="15" max="17" width="18.5546875" style="108" customWidth="1"/>
    <col min="18" max="18" width="15.44140625" style="108" customWidth="1"/>
    <col min="19" max="19" width="36" style="108" customWidth="1"/>
    <col min="20" max="20" width="18.5546875" style="108" customWidth="1"/>
    <col min="21" max="21" width="20.6640625" style="108" customWidth="1"/>
    <col min="22" max="22" width="11.88671875" style="108" customWidth="1"/>
    <col min="23" max="23" width="27.44140625" style="108" customWidth="1"/>
    <col min="24" max="24" width="15.33203125" style="108" customWidth="1"/>
    <col min="25" max="25" width="15.6640625" style="108" customWidth="1"/>
    <col min="26" max="26" width="25.6640625" style="108" customWidth="1"/>
    <col min="27" max="27" width="17" style="108" customWidth="1"/>
    <col min="28" max="257" width="9.109375" style="108" customWidth="1"/>
  </cols>
  <sheetData>
    <row r="1" spans="1:27" s="3" customFormat="1" ht="32.25" customHeight="1" x14ac:dyDescent="0.3">
      <c r="X1" s="163" t="s">
        <v>1832</v>
      </c>
      <c r="Y1" s="163"/>
      <c r="Z1" s="163"/>
      <c r="AA1" s="163"/>
    </row>
    <row r="2" spans="1:27" s="3" customFormat="1" ht="14.4" x14ac:dyDescent="0.3">
      <c r="B2" s="4"/>
    </row>
    <row r="3" spans="1:27" s="3" customFormat="1" ht="14.4" x14ac:dyDescent="0.3">
      <c r="B3" s="5" t="s">
        <v>1</v>
      </c>
      <c r="C3" s="75"/>
      <c r="D3" s="75"/>
      <c r="E3" s="75"/>
      <c r="F3" s="75"/>
      <c r="G3" s="75"/>
      <c r="H3" s="75"/>
      <c r="I3" s="75"/>
      <c r="J3" s="75"/>
      <c r="K3" s="75"/>
      <c r="L3" s="75"/>
      <c r="M3" s="75"/>
      <c r="N3" s="75"/>
      <c r="O3" s="75"/>
      <c r="P3" s="75"/>
      <c r="Q3" s="75"/>
      <c r="R3" s="75"/>
      <c r="S3" s="75"/>
      <c r="T3" s="75"/>
      <c r="U3" s="75"/>
      <c r="V3" s="75"/>
      <c r="W3" s="75"/>
      <c r="X3" s="75"/>
      <c r="Y3" s="75"/>
      <c r="Z3" s="75"/>
    </row>
    <row r="4" spans="1:27" s="3" customFormat="1" ht="14.4" x14ac:dyDescent="0.3">
      <c r="B4" s="5" t="s">
        <v>1833</v>
      </c>
      <c r="C4" s="75"/>
      <c r="D4" s="75"/>
      <c r="E4" s="75"/>
      <c r="F4" s="75"/>
      <c r="G4" s="75"/>
      <c r="H4" s="75"/>
      <c r="I4" s="75"/>
      <c r="J4" s="75"/>
      <c r="K4" s="75"/>
      <c r="L4" s="75"/>
      <c r="M4" s="75"/>
      <c r="N4" s="75"/>
      <c r="O4" s="75"/>
      <c r="P4" s="75"/>
      <c r="Q4" s="75"/>
      <c r="R4" s="75"/>
      <c r="S4" s="75"/>
      <c r="T4" s="75"/>
      <c r="U4" s="75"/>
      <c r="V4" s="75"/>
      <c r="W4" s="75"/>
      <c r="X4" s="75"/>
      <c r="Y4" s="75"/>
      <c r="Z4" s="75"/>
    </row>
    <row r="5" spans="1:27" s="3" customFormat="1" ht="14.4" x14ac:dyDescent="0.3">
      <c r="B5" s="75"/>
      <c r="C5" s="75"/>
      <c r="D5" s="75"/>
      <c r="E5" s="75"/>
      <c r="F5" s="75"/>
      <c r="G5" s="75"/>
      <c r="H5" s="75"/>
      <c r="I5" s="75"/>
      <c r="J5" s="75"/>
      <c r="K5" s="75"/>
      <c r="L5" s="75"/>
      <c r="M5" s="75"/>
      <c r="N5" s="75"/>
      <c r="O5" s="75"/>
      <c r="P5" s="75"/>
      <c r="Q5" s="75"/>
      <c r="R5" s="75"/>
      <c r="S5" s="75"/>
      <c r="T5" s="75"/>
      <c r="U5" s="75"/>
      <c r="V5" s="75"/>
      <c r="W5" s="75"/>
      <c r="X5" s="75"/>
      <c r="Y5" s="75"/>
      <c r="Z5" s="75"/>
    </row>
    <row r="6" spans="1:27" s="3" customFormat="1" ht="14.4" x14ac:dyDescent="0.3">
      <c r="B6" s="109" t="s">
        <v>1834</v>
      </c>
      <c r="C6" s="110"/>
      <c r="D6" s="110"/>
      <c r="E6" s="110"/>
      <c r="F6" s="110"/>
      <c r="G6" s="110"/>
      <c r="H6" s="110"/>
      <c r="I6" s="110"/>
      <c r="J6" s="110"/>
      <c r="K6" s="110"/>
      <c r="L6" s="110"/>
      <c r="M6" s="110"/>
      <c r="N6" s="110"/>
      <c r="O6" s="110"/>
      <c r="P6" s="110"/>
      <c r="Q6" s="110"/>
      <c r="R6" s="110"/>
      <c r="S6" s="110"/>
      <c r="T6" s="110"/>
      <c r="U6" s="110"/>
      <c r="V6" s="110"/>
      <c r="W6" s="110"/>
      <c r="X6" s="110"/>
      <c r="Y6" s="110"/>
      <c r="Z6" s="110"/>
    </row>
    <row r="7" spans="1:27" s="111" customFormat="1" ht="12.75" customHeight="1" x14ac:dyDescent="0.25">
      <c r="A7" s="8"/>
      <c r="B7" s="197" t="s">
        <v>1835</v>
      </c>
      <c r="C7" s="197" t="s">
        <v>1836</v>
      </c>
      <c r="D7" s="197" t="s">
        <v>1837</v>
      </c>
      <c r="E7" s="197" t="s">
        <v>1838</v>
      </c>
      <c r="F7" s="159" t="s">
        <v>1839</v>
      </c>
      <c r="G7" s="159"/>
      <c r="H7" s="159"/>
      <c r="I7" s="159"/>
      <c r="J7" s="159"/>
      <c r="K7" s="159"/>
      <c r="L7" s="159"/>
      <c r="M7" s="159"/>
      <c r="N7" s="159"/>
      <c r="O7" s="159"/>
      <c r="P7" s="159"/>
      <c r="Q7" s="159"/>
      <c r="R7" s="159"/>
      <c r="S7" s="159"/>
      <c r="T7" s="159"/>
      <c r="U7" s="159"/>
      <c r="V7" s="159"/>
      <c r="W7" s="159"/>
      <c r="X7" s="159"/>
      <c r="Y7" s="159"/>
      <c r="Z7" s="159"/>
    </row>
    <row r="8" spans="1:27" s="111" customFormat="1" ht="105.75" customHeight="1" x14ac:dyDescent="0.25">
      <c r="A8" s="8"/>
      <c r="B8" s="198"/>
      <c r="C8" s="198"/>
      <c r="D8" s="198"/>
      <c r="E8" s="198"/>
      <c r="F8" s="209" t="s">
        <v>1840</v>
      </c>
      <c r="G8" s="209"/>
      <c r="H8" s="209"/>
      <c r="I8" s="209"/>
      <c r="J8" s="209"/>
      <c r="K8" s="209" t="s">
        <v>1841</v>
      </c>
      <c r="L8" s="209"/>
      <c r="M8" s="209"/>
      <c r="N8" s="6" t="s">
        <v>1842</v>
      </c>
      <c r="O8" s="209" t="s">
        <v>1843</v>
      </c>
      <c r="P8" s="209"/>
      <c r="Q8" s="209"/>
      <c r="R8" s="209"/>
      <c r="S8" s="6" t="s">
        <v>1844</v>
      </c>
      <c r="T8" s="209" t="s">
        <v>1845</v>
      </c>
      <c r="U8" s="209"/>
      <c r="V8" s="209"/>
      <c r="W8" s="6" t="s">
        <v>1846</v>
      </c>
      <c r="X8" s="209" t="s">
        <v>1847</v>
      </c>
      <c r="Y8" s="209"/>
      <c r="Z8" s="6" t="s">
        <v>1848</v>
      </c>
    </row>
    <row r="9" spans="1:27" s="111" customFormat="1" ht="56.25" customHeight="1" x14ac:dyDescent="0.25">
      <c r="A9" s="8"/>
      <c r="B9" s="198"/>
      <c r="C9" s="198"/>
      <c r="D9" s="198"/>
      <c r="E9" s="198"/>
      <c r="F9" s="209" t="s">
        <v>1849</v>
      </c>
      <c r="G9" s="209"/>
      <c r="H9" s="209" t="s">
        <v>1850</v>
      </c>
      <c r="I9" s="209"/>
      <c r="J9" s="209" t="s">
        <v>1851</v>
      </c>
      <c r="K9" s="209" t="s">
        <v>1852</v>
      </c>
      <c r="L9" s="209" t="s">
        <v>1853</v>
      </c>
      <c r="M9" s="209" t="s">
        <v>1851</v>
      </c>
      <c r="N9" s="209" t="s">
        <v>1851</v>
      </c>
      <c r="O9" s="209" t="s">
        <v>1854</v>
      </c>
      <c r="P9" s="209" t="s">
        <v>1855</v>
      </c>
      <c r="Q9" s="209" t="s">
        <v>1856</v>
      </c>
      <c r="R9" s="209" t="s">
        <v>1851</v>
      </c>
      <c r="S9" s="209" t="s">
        <v>1851</v>
      </c>
      <c r="T9" s="209" t="s">
        <v>1857</v>
      </c>
      <c r="U9" s="209" t="s">
        <v>1858</v>
      </c>
      <c r="V9" s="209" t="s">
        <v>1851</v>
      </c>
      <c r="W9" s="209" t="s">
        <v>1851</v>
      </c>
      <c r="X9" s="209" t="s">
        <v>1851</v>
      </c>
      <c r="Y9" s="209" t="s">
        <v>1851</v>
      </c>
      <c r="Z9" s="209" t="s">
        <v>1851</v>
      </c>
    </row>
    <row r="10" spans="1:27" s="111" customFormat="1" ht="52.8" x14ac:dyDescent="0.25">
      <c r="A10" s="8"/>
      <c r="B10" s="199"/>
      <c r="C10" s="199"/>
      <c r="D10" s="199"/>
      <c r="E10" s="199"/>
      <c r="F10" s="6" t="s">
        <v>1859</v>
      </c>
      <c r="G10" s="6" t="s">
        <v>1860</v>
      </c>
      <c r="H10" s="6" t="s">
        <v>1859</v>
      </c>
      <c r="I10" s="6" t="s">
        <v>1860</v>
      </c>
      <c r="J10" s="209"/>
      <c r="K10" s="209"/>
      <c r="L10" s="209"/>
      <c r="M10" s="209"/>
      <c r="N10" s="209"/>
      <c r="O10" s="209"/>
      <c r="P10" s="209"/>
      <c r="Q10" s="209"/>
      <c r="R10" s="209"/>
      <c r="S10" s="209"/>
      <c r="T10" s="209"/>
      <c r="U10" s="209"/>
      <c r="V10" s="209"/>
      <c r="W10" s="209"/>
      <c r="X10" s="209"/>
      <c r="Y10" s="209"/>
      <c r="Z10" s="209"/>
    </row>
    <row r="11" spans="1:27" s="111" customFormat="1" ht="15" customHeight="1" x14ac:dyDescent="0.25">
      <c r="A11" s="8"/>
      <c r="B11" s="176" t="s">
        <v>16</v>
      </c>
      <c r="C11" s="177"/>
      <c r="D11" s="6" t="s">
        <v>17</v>
      </c>
      <c r="E11" s="6" t="s">
        <v>18</v>
      </c>
      <c r="F11" s="208" t="s">
        <v>19</v>
      </c>
      <c r="G11" s="208"/>
      <c r="H11" s="208"/>
      <c r="I11" s="208"/>
      <c r="J11" s="208"/>
      <c r="K11" s="208"/>
      <c r="L11" s="208"/>
      <c r="M11" s="208"/>
      <c r="N11" s="208"/>
      <c r="O11" s="208"/>
      <c r="P11" s="208"/>
      <c r="Q11" s="208"/>
      <c r="R11" s="208"/>
      <c r="S11" s="208"/>
      <c r="T11" s="208"/>
      <c r="U11" s="208"/>
      <c r="V11" s="208"/>
      <c r="W11" s="208"/>
      <c r="X11" s="208"/>
      <c r="Y11" s="208"/>
      <c r="Z11" s="208"/>
    </row>
    <row r="12" spans="1:27" s="3" customFormat="1" ht="15.75" customHeight="1" x14ac:dyDescent="0.3">
      <c r="B12" s="195" t="s">
        <v>1861</v>
      </c>
      <c r="C12" s="112" t="s">
        <v>1862</v>
      </c>
      <c r="D12" s="113"/>
      <c r="E12" s="114"/>
      <c r="F12" s="115"/>
      <c r="G12" s="115"/>
      <c r="H12" s="115"/>
      <c r="I12" s="115"/>
      <c r="J12" s="115"/>
      <c r="K12" s="115"/>
      <c r="L12" s="115"/>
      <c r="M12" s="115"/>
      <c r="N12" s="115"/>
      <c r="O12" s="115"/>
      <c r="P12" s="115"/>
      <c r="Q12" s="115"/>
      <c r="R12" s="115"/>
      <c r="S12" s="115"/>
      <c r="T12" s="115"/>
      <c r="U12" s="115"/>
      <c r="V12" s="115"/>
      <c r="W12" s="115"/>
      <c r="X12" s="115"/>
      <c r="Y12" s="115"/>
      <c r="Z12" s="115"/>
    </row>
    <row r="13" spans="1:27" s="3" customFormat="1" ht="15.75" customHeight="1" x14ac:dyDescent="0.3">
      <c r="B13" s="195"/>
      <c r="C13" s="112" t="s">
        <v>1862</v>
      </c>
      <c r="D13" s="113"/>
      <c r="E13" s="114"/>
      <c r="F13" s="115"/>
      <c r="G13" s="115"/>
      <c r="H13" s="115"/>
      <c r="I13" s="115"/>
      <c r="J13" s="115"/>
      <c r="K13" s="115"/>
      <c r="L13" s="115"/>
      <c r="M13" s="115"/>
      <c r="N13" s="115"/>
      <c r="O13" s="115"/>
      <c r="P13" s="115"/>
      <c r="Q13" s="115"/>
      <c r="R13" s="115"/>
      <c r="S13" s="115"/>
      <c r="T13" s="115"/>
      <c r="U13" s="115"/>
      <c r="V13" s="115"/>
      <c r="W13" s="115"/>
      <c r="X13" s="115"/>
      <c r="Y13" s="115"/>
      <c r="Z13" s="115"/>
    </row>
    <row r="14" spans="1:27" s="3" customFormat="1" ht="15.75" customHeight="1" x14ac:dyDescent="0.3">
      <c r="B14" s="195" t="s">
        <v>1773</v>
      </c>
      <c r="C14" s="112" t="s">
        <v>1862</v>
      </c>
      <c r="D14" s="113"/>
      <c r="E14" s="114"/>
      <c r="F14" s="115"/>
      <c r="G14" s="115"/>
      <c r="H14" s="115"/>
      <c r="I14" s="115"/>
      <c r="J14" s="115"/>
      <c r="K14" s="115"/>
      <c r="L14" s="115"/>
      <c r="M14" s="115"/>
      <c r="N14" s="115"/>
      <c r="O14" s="115"/>
      <c r="P14" s="115"/>
      <c r="Q14" s="115"/>
      <c r="R14" s="115"/>
      <c r="S14" s="115"/>
      <c r="T14" s="115"/>
      <c r="U14" s="115"/>
      <c r="V14" s="115"/>
      <c r="W14" s="115"/>
      <c r="X14" s="115"/>
      <c r="Y14" s="115"/>
      <c r="Z14" s="115"/>
    </row>
    <row r="15" spans="1:27" s="3" customFormat="1" ht="15.75" customHeight="1" x14ac:dyDescent="0.3">
      <c r="B15" s="195"/>
      <c r="C15" s="112" t="s">
        <v>1862</v>
      </c>
      <c r="D15" s="113"/>
      <c r="E15" s="114"/>
      <c r="F15" s="115"/>
      <c r="G15" s="115"/>
      <c r="H15" s="115"/>
      <c r="I15" s="115"/>
      <c r="J15" s="115"/>
      <c r="K15" s="115"/>
      <c r="L15" s="115"/>
      <c r="M15" s="115"/>
      <c r="N15" s="115"/>
      <c r="O15" s="115"/>
      <c r="P15" s="115"/>
      <c r="Q15" s="115"/>
      <c r="R15" s="115"/>
      <c r="S15" s="115"/>
      <c r="T15" s="115"/>
      <c r="U15" s="115"/>
      <c r="V15" s="115"/>
      <c r="W15" s="115"/>
      <c r="X15" s="115"/>
      <c r="Y15" s="115"/>
      <c r="Z15" s="115"/>
    </row>
    <row r="16" spans="1:27" s="3" customFormat="1" ht="15.75" customHeight="1" x14ac:dyDescent="0.3">
      <c r="B16" s="195" t="s">
        <v>1777</v>
      </c>
      <c r="C16" s="112" t="s">
        <v>1862</v>
      </c>
      <c r="D16" s="113"/>
      <c r="E16" s="114"/>
      <c r="F16" s="115"/>
      <c r="G16" s="115"/>
      <c r="H16" s="115"/>
      <c r="I16" s="115"/>
      <c r="J16" s="115"/>
      <c r="K16" s="115"/>
      <c r="L16" s="115"/>
      <c r="M16" s="115"/>
      <c r="N16" s="115"/>
      <c r="O16" s="115"/>
      <c r="P16" s="115"/>
      <c r="Q16" s="115"/>
      <c r="R16" s="115"/>
      <c r="S16" s="115"/>
      <c r="T16" s="115"/>
      <c r="U16" s="115"/>
      <c r="V16" s="115"/>
      <c r="W16" s="115"/>
      <c r="X16" s="115"/>
      <c r="Y16" s="115"/>
      <c r="Z16" s="115"/>
    </row>
    <row r="17" spans="2:26" s="3" customFormat="1" ht="15.75" customHeight="1" x14ac:dyDescent="0.3">
      <c r="B17" s="195"/>
      <c r="C17" s="112" t="s">
        <v>1862</v>
      </c>
      <c r="D17" s="113"/>
      <c r="E17" s="114"/>
      <c r="F17" s="115"/>
      <c r="G17" s="115"/>
      <c r="H17" s="115"/>
      <c r="I17" s="115"/>
      <c r="J17" s="115"/>
      <c r="K17" s="115"/>
      <c r="L17" s="115"/>
      <c r="M17" s="115"/>
      <c r="N17" s="115"/>
      <c r="O17" s="115"/>
      <c r="P17" s="115"/>
      <c r="Q17" s="115"/>
      <c r="R17" s="115"/>
      <c r="S17" s="115"/>
      <c r="T17" s="115"/>
      <c r="U17" s="115"/>
      <c r="V17" s="115"/>
      <c r="W17" s="115"/>
      <c r="X17" s="115"/>
      <c r="Y17" s="115"/>
      <c r="Z17" s="115"/>
    </row>
    <row r="18" spans="2:26" s="3" customFormat="1" ht="15.75" customHeight="1" x14ac:dyDescent="0.3">
      <c r="B18" s="195" t="s">
        <v>1780</v>
      </c>
      <c r="C18" s="112" t="s">
        <v>1862</v>
      </c>
      <c r="D18" s="113"/>
      <c r="E18" s="114"/>
      <c r="F18" s="115"/>
      <c r="G18" s="115"/>
      <c r="H18" s="115"/>
      <c r="I18" s="115"/>
      <c r="J18" s="115"/>
      <c r="K18" s="115"/>
      <c r="L18" s="115"/>
      <c r="M18" s="115"/>
      <c r="N18" s="115"/>
      <c r="O18" s="115"/>
      <c r="P18" s="115"/>
      <c r="Q18" s="115"/>
      <c r="R18" s="115"/>
      <c r="S18" s="115"/>
      <c r="T18" s="115"/>
      <c r="U18" s="115"/>
      <c r="V18" s="115"/>
      <c r="W18" s="115"/>
      <c r="X18" s="115"/>
      <c r="Y18" s="115"/>
      <c r="Z18" s="115"/>
    </row>
    <row r="19" spans="2:26" s="3" customFormat="1" ht="15.75" customHeight="1" x14ac:dyDescent="0.3">
      <c r="B19" s="195"/>
      <c r="C19" s="112" t="s">
        <v>1862</v>
      </c>
      <c r="D19" s="113"/>
      <c r="E19" s="114"/>
      <c r="F19" s="115"/>
      <c r="G19" s="115"/>
      <c r="H19" s="115"/>
      <c r="I19" s="115"/>
      <c r="J19" s="115"/>
      <c r="K19" s="115"/>
      <c r="L19" s="115"/>
      <c r="M19" s="115"/>
      <c r="N19" s="115"/>
      <c r="O19" s="115"/>
      <c r="P19" s="115"/>
      <c r="Q19" s="115"/>
      <c r="R19" s="115"/>
      <c r="S19" s="115"/>
      <c r="T19" s="115"/>
      <c r="U19" s="115"/>
      <c r="V19" s="115"/>
      <c r="W19" s="115"/>
      <c r="X19" s="115"/>
      <c r="Y19" s="115"/>
      <c r="Z19" s="115"/>
    </row>
    <row r="20" spans="2:26" s="3" customFormat="1" ht="15.75" customHeight="1" x14ac:dyDescent="0.3">
      <c r="B20" s="195" t="s">
        <v>1783</v>
      </c>
      <c r="C20" s="112" t="s">
        <v>1862</v>
      </c>
      <c r="D20" s="113"/>
      <c r="E20" s="114"/>
      <c r="F20" s="115"/>
      <c r="G20" s="115"/>
      <c r="H20" s="115"/>
      <c r="I20" s="115"/>
      <c r="J20" s="115"/>
      <c r="K20" s="115"/>
      <c r="L20" s="115"/>
      <c r="M20" s="115"/>
      <c r="N20" s="115"/>
      <c r="O20" s="115"/>
      <c r="P20" s="115"/>
      <c r="Q20" s="115"/>
      <c r="R20" s="115"/>
      <c r="S20" s="115"/>
      <c r="T20" s="115"/>
      <c r="U20" s="115"/>
      <c r="V20" s="115"/>
      <c r="W20" s="115"/>
      <c r="X20" s="115"/>
      <c r="Y20" s="115"/>
      <c r="Z20" s="115"/>
    </row>
    <row r="21" spans="2:26" s="3" customFormat="1" ht="15.75" customHeight="1" x14ac:dyDescent="0.3">
      <c r="B21" s="195"/>
      <c r="C21" s="112" t="s">
        <v>1862</v>
      </c>
      <c r="D21" s="113"/>
      <c r="E21" s="114"/>
      <c r="F21" s="115"/>
      <c r="G21" s="115"/>
      <c r="H21" s="115"/>
      <c r="I21" s="115"/>
      <c r="J21" s="115"/>
      <c r="K21" s="115"/>
      <c r="L21" s="115"/>
      <c r="M21" s="115"/>
      <c r="N21" s="115"/>
      <c r="O21" s="115"/>
      <c r="P21" s="115"/>
      <c r="Q21" s="115"/>
      <c r="R21" s="115"/>
      <c r="S21" s="115"/>
      <c r="T21" s="115"/>
      <c r="U21" s="115"/>
      <c r="V21" s="115"/>
      <c r="W21" s="115"/>
      <c r="X21" s="115"/>
      <c r="Y21" s="115"/>
      <c r="Z21" s="115"/>
    </row>
    <row r="22" spans="2:26" s="3" customFormat="1" ht="15.75" customHeight="1" x14ac:dyDescent="0.3">
      <c r="B22" s="195" t="s">
        <v>1786</v>
      </c>
      <c r="C22" s="112" t="s">
        <v>1862</v>
      </c>
      <c r="D22" s="113"/>
      <c r="E22" s="114"/>
      <c r="F22" s="115"/>
      <c r="G22" s="115"/>
      <c r="H22" s="115"/>
      <c r="I22" s="115"/>
      <c r="J22" s="115"/>
      <c r="K22" s="115"/>
      <c r="L22" s="115"/>
      <c r="M22" s="115"/>
      <c r="N22" s="115"/>
      <c r="O22" s="115"/>
      <c r="P22" s="115"/>
      <c r="Q22" s="115"/>
      <c r="R22" s="115"/>
      <c r="S22" s="115"/>
      <c r="T22" s="115"/>
      <c r="U22" s="115"/>
      <c r="V22" s="115"/>
      <c r="W22" s="115"/>
      <c r="X22" s="115"/>
      <c r="Y22" s="115"/>
      <c r="Z22" s="115"/>
    </row>
    <row r="23" spans="2:26" s="3" customFormat="1" ht="15.75" customHeight="1" x14ac:dyDescent="0.3">
      <c r="B23" s="195"/>
      <c r="C23" s="112" t="s">
        <v>1862</v>
      </c>
      <c r="D23" s="113"/>
      <c r="E23" s="114"/>
      <c r="F23" s="115"/>
      <c r="G23" s="115"/>
      <c r="H23" s="115"/>
      <c r="I23" s="115"/>
      <c r="J23" s="115"/>
      <c r="K23" s="115"/>
      <c r="L23" s="115"/>
      <c r="M23" s="115"/>
      <c r="N23" s="115"/>
      <c r="O23" s="115"/>
      <c r="P23" s="115"/>
      <c r="Q23" s="115"/>
      <c r="R23" s="115"/>
      <c r="S23" s="115"/>
      <c r="T23" s="115"/>
      <c r="U23" s="115"/>
      <c r="V23" s="115"/>
      <c r="W23" s="115"/>
      <c r="X23" s="115"/>
      <c r="Y23" s="115"/>
      <c r="Z23" s="115"/>
    </row>
    <row r="24" spans="2:26" s="3" customFormat="1" ht="15.75" customHeight="1" x14ac:dyDescent="0.3">
      <c r="B24" s="195" t="s">
        <v>1789</v>
      </c>
      <c r="C24" s="112" t="s">
        <v>1862</v>
      </c>
      <c r="D24" s="113"/>
      <c r="E24" s="114"/>
      <c r="F24" s="115"/>
      <c r="G24" s="115"/>
      <c r="H24" s="115"/>
      <c r="I24" s="115"/>
      <c r="J24" s="115"/>
      <c r="K24" s="115"/>
      <c r="L24" s="115"/>
      <c r="M24" s="115"/>
      <c r="N24" s="115"/>
      <c r="O24" s="115"/>
      <c r="P24" s="115"/>
      <c r="Q24" s="115"/>
      <c r="R24" s="115"/>
      <c r="S24" s="115"/>
      <c r="T24" s="115"/>
      <c r="U24" s="115"/>
      <c r="V24" s="115"/>
      <c r="W24" s="115"/>
      <c r="X24" s="115"/>
      <c r="Y24" s="115"/>
      <c r="Z24" s="115"/>
    </row>
    <row r="25" spans="2:26" s="3" customFormat="1" ht="15.75" customHeight="1" x14ac:dyDescent="0.3">
      <c r="B25" s="195"/>
      <c r="C25" s="112" t="s">
        <v>1862</v>
      </c>
      <c r="D25" s="113"/>
      <c r="E25" s="114"/>
      <c r="F25" s="115"/>
      <c r="G25" s="115"/>
      <c r="H25" s="115"/>
      <c r="I25" s="115"/>
      <c r="J25" s="115"/>
      <c r="K25" s="115"/>
      <c r="L25" s="115"/>
      <c r="M25" s="115"/>
      <c r="N25" s="115"/>
      <c r="O25" s="115"/>
      <c r="P25" s="115"/>
      <c r="Q25" s="115"/>
      <c r="R25" s="115"/>
      <c r="S25" s="115"/>
      <c r="T25" s="115"/>
      <c r="U25" s="115"/>
      <c r="V25" s="115"/>
      <c r="W25" s="115"/>
      <c r="X25" s="115"/>
      <c r="Y25" s="115"/>
      <c r="Z25" s="115"/>
    </row>
    <row r="26" spans="2:26" s="3" customFormat="1" ht="15.75" customHeight="1" x14ac:dyDescent="0.3">
      <c r="B26" s="195" t="s">
        <v>1792</v>
      </c>
      <c r="C26" s="112" t="s">
        <v>1862</v>
      </c>
      <c r="D26" s="113"/>
      <c r="E26" s="114"/>
      <c r="F26" s="115"/>
      <c r="G26" s="115"/>
      <c r="H26" s="115"/>
      <c r="I26" s="115"/>
      <c r="J26" s="115"/>
      <c r="K26" s="115"/>
      <c r="L26" s="115"/>
      <c r="M26" s="115"/>
      <c r="N26" s="115"/>
      <c r="O26" s="115"/>
      <c r="P26" s="115"/>
      <c r="Q26" s="115"/>
      <c r="R26" s="115"/>
      <c r="S26" s="115"/>
      <c r="T26" s="115"/>
      <c r="U26" s="115"/>
      <c r="V26" s="115"/>
      <c r="W26" s="115"/>
      <c r="X26" s="115"/>
      <c r="Y26" s="115"/>
      <c r="Z26" s="115"/>
    </row>
    <row r="27" spans="2:26" s="3" customFormat="1" ht="15.75" customHeight="1" x14ac:dyDescent="0.3">
      <c r="B27" s="195"/>
      <c r="C27" s="112" t="s">
        <v>1862</v>
      </c>
      <c r="D27" s="113"/>
      <c r="E27" s="114"/>
      <c r="F27" s="115"/>
      <c r="G27" s="115"/>
      <c r="H27" s="115"/>
      <c r="I27" s="115"/>
      <c r="J27" s="115"/>
      <c r="K27" s="115"/>
      <c r="L27" s="115"/>
      <c r="M27" s="115"/>
      <c r="N27" s="115"/>
      <c r="O27" s="115"/>
      <c r="P27" s="115"/>
      <c r="Q27" s="115"/>
      <c r="R27" s="115"/>
      <c r="S27" s="115"/>
      <c r="T27" s="115"/>
      <c r="U27" s="115"/>
      <c r="V27" s="115"/>
      <c r="W27" s="115"/>
      <c r="X27" s="115"/>
      <c r="Y27" s="115"/>
      <c r="Z27" s="115"/>
    </row>
    <row r="28" spans="2:26" s="3" customFormat="1" ht="15.75" customHeight="1" x14ac:dyDescent="0.3">
      <c r="B28" s="195" t="s">
        <v>1795</v>
      </c>
      <c r="C28" s="112" t="s">
        <v>1862</v>
      </c>
      <c r="D28" s="113"/>
      <c r="E28" s="114"/>
      <c r="F28" s="115"/>
      <c r="G28" s="115"/>
      <c r="H28" s="115"/>
      <c r="I28" s="115"/>
      <c r="J28" s="115"/>
      <c r="K28" s="115"/>
      <c r="L28" s="115"/>
      <c r="M28" s="115"/>
      <c r="N28" s="115"/>
      <c r="O28" s="115"/>
      <c r="P28" s="115"/>
      <c r="Q28" s="115"/>
      <c r="R28" s="115"/>
      <c r="S28" s="115"/>
      <c r="T28" s="115"/>
      <c r="U28" s="115"/>
      <c r="V28" s="115"/>
      <c r="W28" s="115"/>
      <c r="X28" s="115"/>
      <c r="Y28" s="115"/>
      <c r="Z28" s="115"/>
    </row>
    <row r="29" spans="2:26" s="3" customFormat="1" ht="15.75" customHeight="1" x14ac:dyDescent="0.3">
      <c r="B29" s="195"/>
      <c r="C29" s="112" t="s">
        <v>1862</v>
      </c>
      <c r="D29" s="113"/>
      <c r="E29" s="114"/>
      <c r="F29" s="115"/>
      <c r="G29" s="115"/>
      <c r="H29" s="115"/>
      <c r="I29" s="115"/>
      <c r="J29" s="115"/>
      <c r="K29" s="115"/>
      <c r="L29" s="115"/>
      <c r="M29" s="115"/>
      <c r="N29" s="115"/>
      <c r="O29" s="115"/>
      <c r="P29" s="115"/>
      <c r="Q29" s="115"/>
      <c r="R29" s="115"/>
      <c r="S29" s="115"/>
      <c r="T29" s="115"/>
      <c r="U29" s="115"/>
      <c r="V29" s="115"/>
      <c r="W29" s="115"/>
      <c r="X29" s="115"/>
      <c r="Y29" s="115"/>
      <c r="Z29" s="115"/>
    </row>
    <row r="30" spans="2:26" s="3" customFormat="1" ht="15.75" customHeight="1" x14ac:dyDescent="0.3">
      <c r="B30" s="195" t="s">
        <v>1798</v>
      </c>
      <c r="C30" s="112" t="s">
        <v>1862</v>
      </c>
      <c r="D30" s="113"/>
      <c r="E30" s="114"/>
      <c r="F30" s="115"/>
      <c r="G30" s="115"/>
      <c r="H30" s="115"/>
      <c r="I30" s="115"/>
      <c r="J30" s="115"/>
      <c r="K30" s="115"/>
      <c r="L30" s="115"/>
      <c r="M30" s="115"/>
      <c r="N30" s="115"/>
      <c r="O30" s="115"/>
      <c r="P30" s="115"/>
      <c r="Q30" s="115"/>
      <c r="R30" s="115"/>
      <c r="S30" s="115"/>
      <c r="T30" s="115"/>
      <c r="U30" s="115"/>
      <c r="V30" s="115"/>
      <c r="W30" s="115"/>
      <c r="X30" s="115"/>
      <c r="Y30" s="115"/>
      <c r="Z30" s="115"/>
    </row>
    <row r="31" spans="2:26" s="3" customFormat="1" ht="15.75" customHeight="1" x14ac:dyDescent="0.3">
      <c r="B31" s="195"/>
      <c r="C31" s="112" t="s">
        <v>1862</v>
      </c>
      <c r="D31" s="113"/>
      <c r="E31" s="114"/>
      <c r="F31" s="115"/>
      <c r="G31" s="115"/>
      <c r="H31" s="115"/>
      <c r="I31" s="115"/>
      <c r="J31" s="115"/>
      <c r="K31" s="115"/>
      <c r="L31" s="115"/>
      <c r="M31" s="115"/>
      <c r="N31" s="115"/>
      <c r="O31" s="115"/>
      <c r="P31" s="115"/>
      <c r="Q31" s="115"/>
      <c r="R31" s="115"/>
      <c r="S31" s="115"/>
      <c r="T31" s="115"/>
      <c r="U31" s="115"/>
      <c r="V31" s="115"/>
      <c r="W31" s="115"/>
      <c r="X31" s="115"/>
      <c r="Y31" s="115"/>
      <c r="Z31" s="115"/>
    </row>
    <row r="32" spans="2:26" s="3" customFormat="1" ht="15.75" customHeight="1" x14ac:dyDescent="0.3">
      <c r="B32" s="170" t="s">
        <v>1801</v>
      </c>
      <c r="C32" s="101" t="s">
        <v>1802</v>
      </c>
      <c r="D32" s="113"/>
      <c r="E32" s="114"/>
      <c r="F32" s="115"/>
      <c r="G32" s="115"/>
      <c r="H32" s="115"/>
      <c r="I32" s="115"/>
      <c r="J32" s="115"/>
      <c r="K32" s="115"/>
      <c r="L32" s="115"/>
      <c r="M32" s="115"/>
      <c r="N32" s="115"/>
      <c r="O32" s="115"/>
      <c r="P32" s="115"/>
      <c r="Q32" s="115"/>
      <c r="R32" s="115"/>
      <c r="S32" s="115"/>
      <c r="T32" s="115"/>
      <c r="U32" s="115"/>
      <c r="V32" s="115"/>
      <c r="W32" s="115"/>
      <c r="X32" s="115"/>
      <c r="Y32" s="115"/>
      <c r="Z32" s="115"/>
    </row>
    <row r="33" spans="1:27" s="3" customFormat="1" ht="15.75" customHeight="1" x14ac:dyDescent="0.3">
      <c r="B33" s="171"/>
      <c r="C33" s="101" t="s">
        <v>1804</v>
      </c>
      <c r="D33" s="113"/>
      <c r="E33" s="114"/>
      <c r="F33" s="115"/>
      <c r="G33" s="115"/>
      <c r="H33" s="115"/>
      <c r="I33" s="115"/>
      <c r="J33" s="115"/>
      <c r="K33" s="115"/>
      <c r="L33" s="115"/>
      <c r="M33" s="115"/>
      <c r="N33" s="115"/>
      <c r="O33" s="115"/>
      <c r="P33" s="115"/>
      <c r="Q33" s="115"/>
      <c r="R33" s="115"/>
      <c r="S33" s="115"/>
      <c r="T33" s="115"/>
      <c r="U33" s="115"/>
      <c r="V33" s="115"/>
      <c r="W33" s="115"/>
      <c r="X33" s="115"/>
      <c r="Y33" s="115"/>
      <c r="Z33" s="115"/>
    </row>
    <row r="34" spans="1:27" s="3" customFormat="1" ht="15.75" customHeight="1" x14ac:dyDescent="0.3">
      <c r="B34" s="172"/>
      <c r="C34" s="101" t="s">
        <v>1805</v>
      </c>
      <c r="D34" s="113"/>
      <c r="E34" s="114"/>
      <c r="F34" s="115"/>
      <c r="G34" s="115"/>
      <c r="H34" s="115"/>
      <c r="I34" s="115"/>
      <c r="J34" s="115"/>
      <c r="K34" s="115"/>
      <c r="L34" s="115"/>
      <c r="M34" s="115"/>
      <c r="N34" s="115"/>
      <c r="O34" s="115"/>
      <c r="P34" s="115"/>
      <c r="Q34" s="115"/>
      <c r="R34" s="115"/>
      <c r="S34" s="115"/>
      <c r="T34" s="115"/>
      <c r="U34" s="115"/>
      <c r="V34" s="115"/>
      <c r="W34" s="115"/>
      <c r="X34" s="115"/>
      <c r="Y34" s="115"/>
      <c r="Z34" s="115"/>
    </row>
    <row r="35" spans="1:27" s="3" customFormat="1" ht="6.75" customHeight="1" x14ac:dyDescent="0.3">
      <c r="B35" s="116"/>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row>
    <row r="36" spans="1:27" s="3" customFormat="1" ht="14.4" x14ac:dyDescent="0.3">
      <c r="B36" s="188" t="s">
        <v>1806</v>
      </c>
      <c r="C36" s="190"/>
      <c r="D36" s="117"/>
      <c r="E36" s="118">
        <f>SUM(F36:Z36)</f>
        <v>99.99999999000002</v>
      </c>
      <c r="F36" s="119">
        <v>50.450075470000002</v>
      </c>
      <c r="G36" s="115"/>
      <c r="H36" s="115"/>
      <c r="I36" s="115"/>
      <c r="J36" s="115"/>
      <c r="K36" s="119">
        <v>11.925197450000001</v>
      </c>
      <c r="L36" s="115"/>
      <c r="M36" s="115"/>
      <c r="N36" s="119">
        <v>2.6676014399999999</v>
      </c>
      <c r="O36" s="119">
        <v>1.4016320900000001</v>
      </c>
      <c r="P36" s="115"/>
      <c r="Q36" s="119">
        <v>2.50646287</v>
      </c>
      <c r="R36" s="115"/>
      <c r="S36" s="115"/>
      <c r="T36" s="119">
        <v>0.83438067000000005</v>
      </c>
      <c r="U36" s="115"/>
      <c r="V36" s="115"/>
      <c r="W36" s="115"/>
      <c r="X36" s="115"/>
      <c r="Y36" s="115"/>
      <c r="Z36" s="119">
        <v>30.214649999999999</v>
      </c>
    </row>
    <row r="37" spans="1:27" s="3" customFormat="1" ht="14.4" x14ac:dyDescent="0.3">
      <c r="B37" s="120"/>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row>
    <row r="38" spans="1:27" s="3" customFormat="1" ht="14.4" x14ac:dyDescent="0.3">
      <c r="B38" s="121"/>
      <c r="C38" s="75"/>
      <c r="D38" s="75"/>
      <c r="E38" s="75"/>
      <c r="F38" s="75"/>
      <c r="G38" s="75"/>
      <c r="H38" s="75"/>
      <c r="I38" s="75"/>
      <c r="J38" s="75"/>
      <c r="K38" s="75"/>
      <c r="L38" s="75"/>
      <c r="M38" s="75"/>
      <c r="N38" s="75"/>
      <c r="O38" s="75"/>
      <c r="P38" s="75"/>
      <c r="Q38" s="75"/>
      <c r="R38" s="75"/>
      <c r="S38" s="75"/>
      <c r="T38" s="75"/>
      <c r="U38" s="75"/>
      <c r="V38" s="75"/>
      <c r="W38" s="75"/>
      <c r="X38" s="75"/>
      <c r="Y38" s="75"/>
      <c r="Z38" s="75"/>
    </row>
    <row r="39" spans="1:27" s="3" customFormat="1" ht="14.4" x14ac:dyDescent="0.3">
      <c r="B39" s="109" t="s">
        <v>1863</v>
      </c>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row>
    <row r="40" spans="1:27" s="111" customFormat="1" ht="15" customHeight="1" x14ac:dyDescent="0.25">
      <c r="A40" s="8"/>
      <c r="B40" s="197" t="s">
        <v>1835</v>
      </c>
      <c r="C40" s="200" t="s">
        <v>1836</v>
      </c>
      <c r="D40" s="201"/>
      <c r="E40" s="209" t="s">
        <v>1864</v>
      </c>
      <c r="F40" s="159" t="s">
        <v>1865</v>
      </c>
      <c r="G40" s="159"/>
      <c r="H40" s="159"/>
      <c r="I40" s="159"/>
      <c r="J40" s="159"/>
      <c r="K40" s="159"/>
      <c r="L40" s="159"/>
      <c r="M40" s="159"/>
      <c r="N40" s="159"/>
      <c r="O40" s="159"/>
      <c r="P40" s="159"/>
      <c r="Q40" s="159"/>
      <c r="R40" s="159"/>
      <c r="S40" s="159"/>
      <c r="T40" s="159"/>
      <c r="U40" s="159"/>
      <c r="V40" s="159"/>
      <c r="W40" s="159"/>
      <c r="X40" s="159"/>
      <c r="Y40" s="159"/>
      <c r="Z40" s="159"/>
      <c r="AA40" s="159" t="s">
        <v>14</v>
      </c>
    </row>
    <row r="41" spans="1:27" s="111" customFormat="1" ht="67.5" customHeight="1" x14ac:dyDescent="0.25">
      <c r="A41" s="8"/>
      <c r="B41" s="198"/>
      <c r="C41" s="202"/>
      <c r="D41" s="203"/>
      <c r="E41" s="209"/>
      <c r="F41" s="209" t="s">
        <v>1840</v>
      </c>
      <c r="G41" s="209"/>
      <c r="H41" s="209"/>
      <c r="I41" s="209"/>
      <c r="J41" s="209"/>
      <c r="K41" s="209" t="s">
        <v>1841</v>
      </c>
      <c r="L41" s="209"/>
      <c r="M41" s="209"/>
      <c r="N41" s="6" t="s">
        <v>1842</v>
      </c>
      <c r="O41" s="209" t="s">
        <v>1843</v>
      </c>
      <c r="P41" s="209"/>
      <c r="Q41" s="209"/>
      <c r="R41" s="209"/>
      <c r="S41" s="6" t="s">
        <v>1844</v>
      </c>
      <c r="T41" s="209" t="s">
        <v>1845</v>
      </c>
      <c r="U41" s="209"/>
      <c r="V41" s="209"/>
      <c r="W41" s="6" t="s">
        <v>1846</v>
      </c>
      <c r="X41" s="209" t="s">
        <v>1847</v>
      </c>
      <c r="Y41" s="209"/>
      <c r="Z41" s="6" t="s">
        <v>1848</v>
      </c>
      <c r="AA41" s="159"/>
    </row>
    <row r="42" spans="1:27" s="111" customFormat="1" ht="67.5" customHeight="1" x14ac:dyDescent="0.25">
      <c r="A42" s="8"/>
      <c r="B42" s="198"/>
      <c r="C42" s="202"/>
      <c r="D42" s="203"/>
      <c r="E42" s="209"/>
      <c r="F42" s="209" t="s">
        <v>1849</v>
      </c>
      <c r="G42" s="209"/>
      <c r="H42" s="209" t="s">
        <v>1850</v>
      </c>
      <c r="I42" s="209"/>
      <c r="J42" s="209" t="s">
        <v>1851</v>
      </c>
      <c r="K42" s="209" t="s">
        <v>1852</v>
      </c>
      <c r="L42" s="209" t="s">
        <v>1853</v>
      </c>
      <c r="M42" s="209" t="s">
        <v>1851</v>
      </c>
      <c r="N42" s="209" t="s">
        <v>1851</v>
      </c>
      <c r="O42" s="209" t="s">
        <v>1854</v>
      </c>
      <c r="P42" s="209" t="s">
        <v>1855</v>
      </c>
      <c r="Q42" s="209" t="s">
        <v>1856</v>
      </c>
      <c r="R42" s="209" t="s">
        <v>1851</v>
      </c>
      <c r="S42" s="209" t="s">
        <v>1851</v>
      </c>
      <c r="T42" s="209" t="s">
        <v>1857</v>
      </c>
      <c r="U42" s="209" t="s">
        <v>1858</v>
      </c>
      <c r="V42" s="209" t="s">
        <v>1851</v>
      </c>
      <c r="W42" s="209" t="s">
        <v>1851</v>
      </c>
      <c r="X42" s="209" t="s">
        <v>1851</v>
      </c>
      <c r="Y42" s="209" t="s">
        <v>1851</v>
      </c>
      <c r="Z42" s="209" t="s">
        <v>1851</v>
      </c>
      <c r="AA42" s="159"/>
    </row>
    <row r="43" spans="1:27" s="111" customFormat="1" ht="67.5" customHeight="1" x14ac:dyDescent="0.25">
      <c r="A43" s="8"/>
      <c r="B43" s="199"/>
      <c r="C43" s="204"/>
      <c r="D43" s="205"/>
      <c r="E43" s="209"/>
      <c r="F43" s="6" t="s">
        <v>1859</v>
      </c>
      <c r="G43" s="6" t="s">
        <v>1860</v>
      </c>
      <c r="H43" s="6" t="s">
        <v>1859</v>
      </c>
      <c r="I43" s="6" t="s">
        <v>1860</v>
      </c>
      <c r="J43" s="209"/>
      <c r="K43" s="209"/>
      <c r="L43" s="209"/>
      <c r="M43" s="209"/>
      <c r="N43" s="209"/>
      <c r="O43" s="209"/>
      <c r="P43" s="209"/>
      <c r="Q43" s="209"/>
      <c r="R43" s="209"/>
      <c r="S43" s="209"/>
      <c r="T43" s="209"/>
      <c r="U43" s="209"/>
      <c r="V43" s="209"/>
      <c r="W43" s="209"/>
      <c r="X43" s="209"/>
      <c r="Y43" s="209"/>
      <c r="Z43" s="209"/>
      <c r="AA43" s="159"/>
    </row>
    <row r="44" spans="1:27" s="111" customFormat="1" ht="15" customHeight="1" x14ac:dyDescent="0.25">
      <c r="A44" s="8"/>
      <c r="B44" s="176" t="s">
        <v>16</v>
      </c>
      <c r="C44" s="207"/>
      <c r="D44" s="177"/>
      <c r="E44" s="122" t="s">
        <v>20</v>
      </c>
      <c r="F44" s="206" t="s">
        <v>21</v>
      </c>
      <c r="G44" s="206"/>
      <c r="H44" s="206"/>
      <c r="I44" s="206"/>
      <c r="J44" s="206"/>
      <c r="K44" s="206"/>
      <c r="L44" s="206"/>
      <c r="M44" s="206"/>
      <c r="N44" s="206"/>
      <c r="O44" s="206"/>
      <c r="P44" s="206"/>
      <c r="Q44" s="206"/>
      <c r="R44" s="206"/>
      <c r="S44" s="206"/>
      <c r="T44" s="206"/>
      <c r="U44" s="206"/>
      <c r="V44" s="206"/>
      <c r="W44" s="206"/>
      <c r="X44" s="206"/>
      <c r="Y44" s="206"/>
      <c r="Z44" s="206"/>
      <c r="AA44" s="7" t="s">
        <v>22</v>
      </c>
    </row>
    <row r="45" spans="1:27" s="3" customFormat="1" ht="15.75" customHeight="1" x14ac:dyDescent="0.3">
      <c r="B45" s="195" t="s">
        <v>1861</v>
      </c>
      <c r="C45" s="191" t="s">
        <v>1862</v>
      </c>
      <c r="D45" s="192"/>
      <c r="E45" s="114"/>
      <c r="F45" s="115"/>
      <c r="G45" s="115"/>
      <c r="H45" s="115"/>
      <c r="I45" s="115"/>
      <c r="J45" s="115"/>
      <c r="K45" s="115"/>
      <c r="L45" s="115"/>
      <c r="M45" s="115"/>
      <c r="N45" s="115"/>
      <c r="O45" s="115"/>
      <c r="P45" s="115"/>
      <c r="Q45" s="115"/>
      <c r="R45" s="115"/>
      <c r="S45" s="115"/>
      <c r="T45" s="115"/>
      <c r="U45" s="115"/>
      <c r="V45" s="115"/>
      <c r="W45" s="115"/>
      <c r="X45" s="115"/>
      <c r="Y45" s="115"/>
      <c r="Z45" s="115"/>
      <c r="AA45" s="173" t="s">
        <v>1866</v>
      </c>
    </row>
    <row r="46" spans="1:27" s="3" customFormat="1" ht="15.75" customHeight="1" x14ac:dyDescent="0.3">
      <c r="B46" s="195"/>
      <c r="C46" s="191" t="s">
        <v>1862</v>
      </c>
      <c r="D46" s="192"/>
      <c r="E46" s="114"/>
      <c r="F46" s="115"/>
      <c r="G46" s="115"/>
      <c r="H46" s="115"/>
      <c r="I46" s="115"/>
      <c r="J46" s="115"/>
      <c r="K46" s="115"/>
      <c r="L46" s="115"/>
      <c r="M46" s="115"/>
      <c r="N46" s="115"/>
      <c r="O46" s="115"/>
      <c r="P46" s="115"/>
      <c r="Q46" s="115"/>
      <c r="R46" s="115"/>
      <c r="S46" s="115"/>
      <c r="T46" s="115"/>
      <c r="U46" s="115"/>
      <c r="V46" s="115"/>
      <c r="W46" s="115"/>
      <c r="X46" s="115"/>
      <c r="Y46" s="115"/>
      <c r="Z46" s="115"/>
      <c r="AA46" s="174"/>
    </row>
    <row r="47" spans="1:27" s="3" customFormat="1" ht="15.75" customHeight="1" x14ac:dyDescent="0.3">
      <c r="B47" s="195" t="s">
        <v>1773</v>
      </c>
      <c r="C47" s="191" t="s">
        <v>1862</v>
      </c>
      <c r="D47" s="192"/>
      <c r="E47" s="114"/>
      <c r="F47" s="115"/>
      <c r="G47" s="115"/>
      <c r="H47" s="115"/>
      <c r="I47" s="115"/>
      <c r="J47" s="115"/>
      <c r="K47" s="115"/>
      <c r="L47" s="115"/>
      <c r="M47" s="115"/>
      <c r="N47" s="115"/>
      <c r="O47" s="115"/>
      <c r="P47" s="115"/>
      <c r="Q47" s="115"/>
      <c r="R47" s="115"/>
      <c r="S47" s="115"/>
      <c r="T47" s="115"/>
      <c r="U47" s="115"/>
      <c r="V47" s="115"/>
      <c r="W47" s="115"/>
      <c r="X47" s="115"/>
      <c r="Y47" s="115"/>
      <c r="Z47" s="115"/>
      <c r="AA47" s="174"/>
    </row>
    <row r="48" spans="1:27" s="3" customFormat="1" ht="15.75" customHeight="1" x14ac:dyDescent="0.3">
      <c r="B48" s="195"/>
      <c r="C48" s="191" t="s">
        <v>1862</v>
      </c>
      <c r="D48" s="192"/>
      <c r="E48" s="114"/>
      <c r="F48" s="115"/>
      <c r="G48" s="115"/>
      <c r="H48" s="115"/>
      <c r="I48" s="115"/>
      <c r="J48" s="115"/>
      <c r="K48" s="115"/>
      <c r="L48" s="115"/>
      <c r="M48" s="115"/>
      <c r="N48" s="115"/>
      <c r="O48" s="115"/>
      <c r="P48" s="115"/>
      <c r="Q48" s="115"/>
      <c r="R48" s="115"/>
      <c r="S48" s="115"/>
      <c r="T48" s="115"/>
      <c r="U48" s="115"/>
      <c r="V48" s="115"/>
      <c r="W48" s="115"/>
      <c r="X48" s="115"/>
      <c r="Y48" s="115"/>
      <c r="Z48" s="115"/>
      <c r="AA48" s="174"/>
    </row>
    <row r="49" spans="2:27" s="3" customFormat="1" ht="15.75" customHeight="1" x14ac:dyDescent="0.3">
      <c r="B49" s="195" t="s">
        <v>1777</v>
      </c>
      <c r="C49" s="191" t="s">
        <v>1862</v>
      </c>
      <c r="D49" s="192"/>
      <c r="E49" s="114"/>
      <c r="F49" s="115"/>
      <c r="G49" s="115"/>
      <c r="H49" s="115"/>
      <c r="I49" s="115"/>
      <c r="J49" s="115"/>
      <c r="K49" s="115"/>
      <c r="L49" s="115"/>
      <c r="M49" s="115"/>
      <c r="N49" s="115"/>
      <c r="O49" s="115"/>
      <c r="P49" s="115"/>
      <c r="Q49" s="115"/>
      <c r="R49" s="115"/>
      <c r="S49" s="115"/>
      <c r="T49" s="115"/>
      <c r="U49" s="115"/>
      <c r="V49" s="115"/>
      <c r="W49" s="115"/>
      <c r="X49" s="115"/>
      <c r="Y49" s="115"/>
      <c r="Z49" s="115"/>
      <c r="AA49" s="174"/>
    </row>
    <row r="50" spans="2:27" s="3" customFormat="1" ht="15.75" customHeight="1" x14ac:dyDescent="0.3">
      <c r="B50" s="195"/>
      <c r="C50" s="191" t="s">
        <v>1862</v>
      </c>
      <c r="D50" s="192"/>
      <c r="E50" s="114"/>
      <c r="F50" s="115"/>
      <c r="G50" s="115"/>
      <c r="H50" s="115"/>
      <c r="I50" s="115"/>
      <c r="J50" s="115"/>
      <c r="K50" s="115"/>
      <c r="L50" s="115"/>
      <c r="M50" s="115"/>
      <c r="N50" s="115"/>
      <c r="O50" s="115"/>
      <c r="P50" s="115"/>
      <c r="Q50" s="115"/>
      <c r="R50" s="115"/>
      <c r="S50" s="115"/>
      <c r="T50" s="115"/>
      <c r="U50" s="115"/>
      <c r="V50" s="115"/>
      <c r="W50" s="115"/>
      <c r="X50" s="115"/>
      <c r="Y50" s="115"/>
      <c r="Z50" s="115"/>
      <c r="AA50" s="174"/>
    </row>
    <row r="51" spans="2:27" s="3" customFormat="1" ht="15.75" customHeight="1" x14ac:dyDescent="0.3">
      <c r="B51" s="195" t="s">
        <v>1780</v>
      </c>
      <c r="C51" s="191" t="s">
        <v>1862</v>
      </c>
      <c r="D51" s="192"/>
      <c r="E51" s="114"/>
      <c r="F51" s="115"/>
      <c r="G51" s="115"/>
      <c r="H51" s="115"/>
      <c r="I51" s="115"/>
      <c r="J51" s="115"/>
      <c r="K51" s="115"/>
      <c r="L51" s="115"/>
      <c r="M51" s="115"/>
      <c r="N51" s="115"/>
      <c r="O51" s="115"/>
      <c r="P51" s="115"/>
      <c r="Q51" s="115"/>
      <c r="R51" s="115"/>
      <c r="S51" s="115"/>
      <c r="T51" s="115"/>
      <c r="U51" s="115"/>
      <c r="V51" s="115"/>
      <c r="W51" s="115"/>
      <c r="X51" s="115"/>
      <c r="Y51" s="115"/>
      <c r="Z51" s="115"/>
      <c r="AA51" s="174"/>
    </row>
    <row r="52" spans="2:27" s="3" customFormat="1" ht="15.75" customHeight="1" x14ac:dyDescent="0.3">
      <c r="B52" s="195"/>
      <c r="C52" s="191" t="s">
        <v>1862</v>
      </c>
      <c r="D52" s="192"/>
      <c r="E52" s="114"/>
      <c r="F52" s="115"/>
      <c r="G52" s="115"/>
      <c r="H52" s="115"/>
      <c r="I52" s="115"/>
      <c r="J52" s="115"/>
      <c r="K52" s="115"/>
      <c r="L52" s="115"/>
      <c r="M52" s="115"/>
      <c r="N52" s="115"/>
      <c r="O52" s="115"/>
      <c r="P52" s="115"/>
      <c r="Q52" s="115"/>
      <c r="R52" s="115"/>
      <c r="S52" s="115"/>
      <c r="T52" s="115"/>
      <c r="U52" s="115"/>
      <c r="V52" s="115"/>
      <c r="W52" s="115"/>
      <c r="X52" s="115"/>
      <c r="Y52" s="115"/>
      <c r="Z52" s="115"/>
      <c r="AA52" s="174"/>
    </row>
    <row r="53" spans="2:27" s="3" customFormat="1" ht="15.75" customHeight="1" x14ac:dyDescent="0.3">
      <c r="B53" s="195" t="s">
        <v>1783</v>
      </c>
      <c r="C53" s="191" t="s">
        <v>1862</v>
      </c>
      <c r="D53" s="192"/>
      <c r="E53" s="114"/>
      <c r="F53" s="115"/>
      <c r="G53" s="115"/>
      <c r="H53" s="115"/>
      <c r="I53" s="115"/>
      <c r="J53" s="115"/>
      <c r="K53" s="115"/>
      <c r="L53" s="115"/>
      <c r="M53" s="115"/>
      <c r="N53" s="115"/>
      <c r="O53" s="115"/>
      <c r="P53" s="115"/>
      <c r="Q53" s="115"/>
      <c r="R53" s="115"/>
      <c r="S53" s="115"/>
      <c r="T53" s="115"/>
      <c r="U53" s="115"/>
      <c r="V53" s="115"/>
      <c r="W53" s="115"/>
      <c r="X53" s="115"/>
      <c r="Y53" s="115"/>
      <c r="Z53" s="115"/>
      <c r="AA53" s="174"/>
    </row>
    <row r="54" spans="2:27" s="3" customFormat="1" ht="15.75" customHeight="1" x14ac:dyDescent="0.3">
      <c r="B54" s="195"/>
      <c r="C54" s="191" t="s">
        <v>1862</v>
      </c>
      <c r="D54" s="192"/>
      <c r="E54" s="114"/>
      <c r="F54" s="115"/>
      <c r="G54" s="115"/>
      <c r="H54" s="115"/>
      <c r="I54" s="115"/>
      <c r="J54" s="115"/>
      <c r="K54" s="115"/>
      <c r="L54" s="115"/>
      <c r="M54" s="115"/>
      <c r="N54" s="115"/>
      <c r="O54" s="115"/>
      <c r="P54" s="115"/>
      <c r="Q54" s="115"/>
      <c r="R54" s="115"/>
      <c r="S54" s="115"/>
      <c r="T54" s="115"/>
      <c r="U54" s="115"/>
      <c r="V54" s="115"/>
      <c r="W54" s="115"/>
      <c r="X54" s="115"/>
      <c r="Y54" s="115"/>
      <c r="Z54" s="115"/>
      <c r="AA54" s="174"/>
    </row>
    <row r="55" spans="2:27" s="3" customFormat="1" ht="15.75" customHeight="1" x14ac:dyDescent="0.3">
      <c r="B55" s="195" t="s">
        <v>1786</v>
      </c>
      <c r="C55" s="191" t="s">
        <v>1862</v>
      </c>
      <c r="D55" s="192"/>
      <c r="E55" s="114"/>
      <c r="F55" s="115"/>
      <c r="G55" s="115"/>
      <c r="H55" s="115"/>
      <c r="I55" s="115"/>
      <c r="J55" s="115"/>
      <c r="K55" s="115"/>
      <c r="L55" s="115"/>
      <c r="M55" s="115"/>
      <c r="N55" s="115"/>
      <c r="O55" s="115"/>
      <c r="P55" s="115"/>
      <c r="Q55" s="115"/>
      <c r="R55" s="115"/>
      <c r="S55" s="115"/>
      <c r="T55" s="115"/>
      <c r="U55" s="115"/>
      <c r="V55" s="115"/>
      <c r="W55" s="115"/>
      <c r="X55" s="115"/>
      <c r="Y55" s="115"/>
      <c r="Z55" s="115"/>
      <c r="AA55" s="174"/>
    </row>
    <row r="56" spans="2:27" s="3" customFormat="1" ht="15.75" customHeight="1" x14ac:dyDescent="0.3">
      <c r="B56" s="195"/>
      <c r="C56" s="191" t="s">
        <v>1862</v>
      </c>
      <c r="D56" s="192"/>
      <c r="E56" s="114"/>
      <c r="F56" s="115"/>
      <c r="G56" s="115"/>
      <c r="H56" s="115"/>
      <c r="I56" s="115"/>
      <c r="J56" s="115"/>
      <c r="K56" s="115"/>
      <c r="L56" s="115"/>
      <c r="M56" s="115"/>
      <c r="N56" s="115"/>
      <c r="O56" s="115"/>
      <c r="P56" s="115"/>
      <c r="Q56" s="115"/>
      <c r="R56" s="115"/>
      <c r="S56" s="115"/>
      <c r="T56" s="115"/>
      <c r="U56" s="115"/>
      <c r="V56" s="115"/>
      <c r="W56" s="115"/>
      <c r="X56" s="115"/>
      <c r="Y56" s="115"/>
      <c r="Z56" s="115"/>
      <c r="AA56" s="174"/>
    </row>
    <row r="57" spans="2:27" s="3" customFormat="1" ht="15.75" customHeight="1" x14ac:dyDescent="0.3">
      <c r="B57" s="195" t="s">
        <v>1789</v>
      </c>
      <c r="C57" s="191" t="s">
        <v>1862</v>
      </c>
      <c r="D57" s="192"/>
      <c r="E57" s="114"/>
      <c r="F57" s="115"/>
      <c r="G57" s="115"/>
      <c r="H57" s="115"/>
      <c r="I57" s="115"/>
      <c r="J57" s="115"/>
      <c r="K57" s="115"/>
      <c r="L57" s="115"/>
      <c r="M57" s="115"/>
      <c r="N57" s="115"/>
      <c r="O57" s="115"/>
      <c r="P57" s="115"/>
      <c r="Q57" s="115"/>
      <c r="R57" s="115"/>
      <c r="S57" s="115"/>
      <c r="T57" s="115"/>
      <c r="U57" s="115"/>
      <c r="V57" s="115"/>
      <c r="W57" s="115"/>
      <c r="X57" s="115"/>
      <c r="Y57" s="115"/>
      <c r="Z57" s="115"/>
      <c r="AA57" s="174"/>
    </row>
    <row r="58" spans="2:27" s="3" customFormat="1" ht="15.75" customHeight="1" x14ac:dyDescent="0.3">
      <c r="B58" s="195"/>
      <c r="C58" s="191" t="s">
        <v>1862</v>
      </c>
      <c r="D58" s="192"/>
      <c r="E58" s="114"/>
      <c r="F58" s="115"/>
      <c r="G58" s="115"/>
      <c r="H58" s="115"/>
      <c r="I58" s="115"/>
      <c r="J58" s="115"/>
      <c r="K58" s="115"/>
      <c r="L58" s="115"/>
      <c r="M58" s="115"/>
      <c r="N58" s="115"/>
      <c r="O58" s="115"/>
      <c r="P58" s="115"/>
      <c r="Q58" s="115"/>
      <c r="R58" s="115"/>
      <c r="S58" s="115"/>
      <c r="T58" s="115"/>
      <c r="U58" s="115"/>
      <c r="V58" s="115"/>
      <c r="W58" s="115"/>
      <c r="X58" s="115"/>
      <c r="Y58" s="115"/>
      <c r="Z58" s="115"/>
      <c r="AA58" s="174"/>
    </row>
    <row r="59" spans="2:27" s="3" customFormat="1" ht="15.75" customHeight="1" x14ac:dyDescent="0.3">
      <c r="B59" s="195" t="s">
        <v>1792</v>
      </c>
      <c r="C59" s="191" t="s">
        <v>1862</v>
      </c>
      <c r="D59" s="192"/>
      <c r="E59" s="114"/>
      <c r="F59" s="115"/>
      <c r="G59" s="115"/>
      <c r="H59" s="115"/>
      <c r="I59" s="115"/>
      <c r="J59" s="115"/>
      <c r="K59" s="115"/>
      <c r="L59" s="115"/>
      <c r="M59" s="115"/>
      <c r="N59" s="115"/>
      <c r="O59" s="115"/>
      <c r="P59" s="115"/>
      <c r="Q59" s="115"/>
      <c r="R59" s="115"/>
      <c r="S59" s="115"/>
      <c r="T59" s="115"/>
      <c r="U59" s="115"/>
      <c r="V59" s="115"/>
      <c r="W59" s="115"/>
      <c r="X59" s="115"/>
      <c r="Y59" s="115"/>
      <c r="Z59" s="115"/>
      <c r="AA59" s="174"/>
    </row>
    <row r="60" spans="2:27" s="3" customFormat="1" ht="15.75" customHeight="1" x14ac:dyDescent="0.3">
      <c r="B60" s="195"/>
      <c r="C60" s="191" t="s">
        <v>1862</v>
      </c>
      <c r="D60" s="192"/>
      <c r="E60" s="114"/>
      <c r="F60" s="115"/>
      <c r="G60" s="115"/>
      <c r="H60" s="115"/>
      <c r="I60" s="115"/>
      <c r="J60" s="115"/>
      <c r="K60" s="115"/>
      <c r="L60" s="115"/>
      <c r="M60" s="115"/>
      <c r="N60" s="115"/>
      <c r="O60" s="115"/>
      <c r="P60" s="115"/>
      <c r="Q60" s="115"/>
      <c r="R60" s="115"/>
      <c r="S60" s="115"/>
      <c r="T60" s="115"/>
      <c r="U60" s="115"/>
      <c r="V60" s="115"/>
      <c r="W60" s="115"/>
      <c r="X60" s="115"/>
      <c r="Y60" s="115"/>
      <c r="Z60" s="115"/>
      <c r="AA60" s="174"/>
    </row>
    <row r="61" spans="2:27" s="3" customFormat="1" ht="15.75" customHeight="1" x14ac:dyDescent="0.3">
      <c r="B61" s="195" t="s">
        <v>1795</v>
      </c>
      <c r="C61" s="191" t="s">
        <v>1862</v>
      </c>
      <c r="D61" s="192"/>
      <c r="E61" s="114"/>
      <c r="F61" s="115"/>
      <c r="G61" s="115"/>
      <c r="H61" s="115"/>
      <c r="I61" s="115"/>
      <c r="J61" s="115"/>
      <c r="K61" s="115"/>
      <c r="L61" s="115"/>
      <c r="M61" s="115"/>
      <c r="N61" s="115"/>
      <c r="O61" s="115"/>
      <c r="P61" s="115"/>
      <c r="Q61" s="115"/>
      <c r="R61" s="115"/>
      <c r="S61" s="115"/>
      <c r="T61" s="115"/>
      <c r="U61" s="115"/>
      <c r="V61" s="115"/>
      <c r="W61" s="115"/>
      <c r="X61" s="115"/>
      <c r="Y61" s="115"/>
      <c r="Z61" s="115"/>
      <c r="AA61" s="174"/>
    </row>
    <row r="62" spans="2:27" s="3" customFormat="1" ht="15.75" customHeight="1" x14ac:dyDescent="0.3">
      <c r="B62" s="195"/>
      <c r="C62" s="191" t="s">
        <v>1862</v>
      </c>
      <c r="D62" s="192"/>
      <c r="E62" s="114"/>
      <c r="F62" s="115"/>
      <c r="G62" s="115"/>
      <c r="H62" s="115"/>
      <c r="I62" s="115"/>
      <c r="J62" s="115"/>
      <c r="K62" s="115"/>
      <c r="L62" s="115"/>
      <c r="M62" s="115"/>
      <c r="N62" s="115"/>
      <c r="O62" s="115"/>
      <c r="P62" s="115"/>
      <c r="Q62" s="115"/>
      <c r="R62" s="115"/>
      <c r="S62" s="115"/>
      <c r="T62" s="115"/>
      <c r="U62" s="115"/>
      <c r="V62" s="115"/>
      <c r="W62" s="115"/>
      <c r="X62" s="115"/>
      <c r="Y62" s="115"/>
      <c r="Z62" s="115"/>
      <c r="AA62" s="174"/>
    </row>
    <row r="63" spans="2:27" s="3" customFormat="1" ht="15.75" customHeight="1" x14ac:dyDescent="0.3">
      <c r="B63" s="195" t="s">
        <v>1798</v>
      </c>
      <c r="C63" s="191" t="s">
        <v>1862</v>
      </c>
      <c r="D63" s="192"/>
      <c r="E63" s="114"/>
      <c r="F63" s="115"/>
      <c r="G63" s="115"/>
      <c r="H63" s="115"/>
      <c r="I63" s="115"/>
      <c r="J63" s="115"/>
      <c r="K63" s="115"/>
      <c r="L63" s="115"/>
      <c r="M63" s="115"/>
      <c r="N63" s="115"/>
      <c r="O63" s="115"/>
      <c r="P63" s="115"/>
      <c r="Q63" s="115"/>
      <c r="R63" s="115"/>
      <c r="S63" s="115"/>
      <c r="T63" s="115"/>
      <c r="U63" s="115"/>
      <c r="V63" s="115"/>
      <c r="W63" s="115"/>
      <c r="X63" s="115"/>
      <c r="Y63" s="115"/>
      <c r="Z63" s="115"/>
      <c r="AA63" s="174"/>
    </row>
    <row r="64" spans="2:27" s="3" customFormat="1" ht="15.75" customHeight="1" x14ac:dyDescent="0.3">
      <c r="B64" s="195"/>
      <c r="C64" s="191" t="s">
        <v>1862</v>
      </c>
      <c r="D64" s="192"/>
      <c r="E64" s="114"/>
      <c r="F64" s="115"/>
      <c r="G64" s="115"/>
      <c r="H64" s="115"/>
      <c r="I64" s="115"/>
      <c r="J64" s="115"/>
      <c r="K64" s="115"/>
      <c r="L64" s="115"/>
      <c r="M64" s="115"/>
      <c r="N64" s="115"/>
      <c r="O64" s="115"/>
      <c r="P64" s="115"/>
      <c r="Q64" s="115"/>
      <c r="R64" s="115"/>
      <c r="S64" s="115"/>
      <c r="T64" s="115"/>
      <c r="U64" s="115"/>
      <c r="V64" s="115"/>
      <c r="W64" s="115"/>
      <c r="X64" s="115"/>
      <c r="Y64" s="115"/>
      <c r="Z64" s="115"/>
      <c r="AA64" s="196"/>
    </row>
    <row r="65" spans="1:27" s="3" customFormat="1" ht="15.75" customHeight="1" x14ac:dyDescent="0.3">
      <c r="B65" s="195" t="s">
        <v>1801</v>
      </c>
      <c r="C65" s="193" t="s">
        <v>1802</v>
      </c>
      <c r="D65" s="194"/>
      <c r="E65" s="114"/>
      <c r="F65" s="115"/>
      <c r="G65" s="115"/>
      <c r="H65" s="115"/>
      <c r="I65" s="115"/>
      <c r="J65" s="115"/>
      <c r="K65" s="115"/>
      <c r="L65" s="115"/>
      <c r="M65" s="115"/>
      <c r="N65" s="115"/>
      <c r="O65" s="115"/>
      <c r="P65" s="115"/>
      <c r="Q65" s="115"/>
      <c r="R65" s="115"/>
      <c r="S65" s="115"/>
      <c r="T65" s="115"/>
      <c r="U65" s="115"/>
      <c r="V65" s="115"/>
      <c r="W65" s="115"/>
      <c r="X65" s="115"/>
      <c r="Y65" s="115"/>
      <c r="Z65" s="115"/>
      <c r="AA65" s="167" t="s">
        <v>1867</v>
      </c>
    </row>
    <row r="66" spans="1:27" s="3" customFormat="1" ht="15.75" customHeight="1" x14ac:dyDescent="0.3">
      <c r="B66" s="195"/>
      <c r="C66" s="193" t="s">
        <v>1804</v>
      </c>
      <c r="D66" s="194"/>
      <c r="E66" s="114"/>
      <c r="F66" s="115"/>
      <c r="G66" s="115"/>
      <c r="H66" s="115"/>
      <c r="I66" s="115"/>
      <c r="J66" s="115"/>
      <c r="K66" s="115"/>
      <c r="L66" s="115"/>
      <c r="M66" s="115"/>
      <c r="N66" s="115"/>
      <c r="O66" s="115"/>
      <c r="P66" s="115"/>
      <c r="Q66" s="115"/>
      <c r="R66" s="115"/>
      <c r="S66" s="115"/>
      <c r="T66" s="115"/>
      <c r="U66" s="115"/>
      <c r="V66" s="115"/>
      <c r="W66" s="115"/>
      <c r="X66" s="115"/>
      <c r="Y66" s="115"/>
      <c r="Z66" s="115"/>
      <c r="AA66" s="167"/>
    </row>
    <row r="67" spans="1:27" s="3" customFormat="1" ht="15.75" customHeight="1" x14ac:dyDescent="0.3">
      <c r="B67" s="195"/>
      <c r="C67" s="193" t="s">
        <v>1805</v>
      </c>
      <c r="D67" s="194"/>
      <c r="E67" s="114"/>
      <c r="F67" s="115"/>
      <c r="G67" s="115"/>
      <c r="H67" s="115"/>
      <c r="I67" s="115"/>
      <c r="J67" s="115"/>
      <c r="K67" s="115"/>
      <c r="L67" s="115"/>
      <c r="M67" s="115"/>
      <c r="N67" s="115"/>
      <c r="O67" s="115"/>
      <c r="P67" s="115"/>
      <c r="Q67" s="115"/>
      <c r="R67" s="115"/>
      <c r="S67" s="115"/>
      <c r="T67" s="115"/>
      <c r="U67" s="115"/>
      <c r="V67" s="115"/>
      <c r="W67" s="115"/>
      <c r="X67" s="115"/>
      <c r="Y67" s="115"/>
      <c r="Z67" s="115"/>
      <c r="AA67" s="167"/>
    </row>
    <row r="68" spans="1:27" s="3" customFormat="1" ht="14.4" x14ac:dyDescent="0.3">
      <c r="B68" s="185" t="s">
        <v>1868</v>
      </c>
      <c r="C68" s="186"/>
      <c r="D68" s="187"/>
      <c r="E68" s="11">
        <f t="shared" ref="E68:Z68" si="0">SUM(E45:E67)</f>
        <v>0</v>
      </c>
      <c r="F68" s="11">
        <f t="shared" si="0"/>
        <v>0</v>
      </c>
      <c r="G68" s="11">
        <f t="shared" si="0"/>
        <v>0</v>
      </c>
      <c r="H68" s="11">
        <f t="shared" si="0"/>
        <v>0</v>
      </c>
      <c r="I68" s="11">
        <f t="shared" si="0"/>
        <v>0</v>
      </c>
      <c r="J68" s="11">
        <f t="shared" si="0"/>
        <v>0</v>
      </c>
      <c r="K68" s="11">
        <f t="shared" si="0"/>
        <v>0</v>
      </c>
      <c r="L68" s="11">
        <f t="shared" si="0"/>
        <v>0</v>
      </c>
      <c r="M68" s="11">
        <f t="shared" si="0"/>
        <v>0</v>
      </c>
      <c r="N68" s="11">
        <f t="shared" si="0"/>
        <v>0</v>
      </c>
      <c r="O68" s="11">
        <f t="shared" si="0"/>
        <v>0</v>
      </c>
      <c r="P68" s="11">
        <f t="shared" si="0"/>
        <v>0</v>
      </c>
      <c r="Q68" s="11">
        <f t="shared" si="0"/>
        <v>0</v>
      </c>
      <c r="R68" s="11">
        <f t="shared" si="0"/>
        <v>0</v>
      </c>
      <c r="S68" s="11">
        <f t="shared" si="0"/>
        <v>0</v>
      </c>
      <c r="T68" s="11">
        <f t="shared" si="0"/>
        <v>0</v>
      </c>
      <c r="U68" s="11">
        <f t="shared" si="0"/>
        <v>0</v>
      </c>
      <c r="V68" s="11">
        <f t="shared" si="0"/>
        <v>0</v>
      </c>
      <c r="W68" s="11">
        <f t="shared" si="0"/>
        <v>0</v>
      </c>
      <c r="X68" s="11">
        <f t="shared" si="0"/>
        <v>0</v>
      </c>
      <c r="Y68" s="11">
        <f t="shared" si="0"/>
        <v>0</v>
      </c>
      <c r="Z68" s="11">
        <f t="shared" si="0"/>
        <v>0</v>
      </c>
      <c r="AA68" s="95" t="s">
        <v>1867</v>
      </c>
    </row>
    <row r="69" spans="1:27" s="3" customFormat="1" ht="14.4" x14ac:dyDescent="0.3">
      <c r="B69" s="116"/>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row>
    <row r="70" spans="1:27" s="3" customFormat="1" ht="14.4" x14ac:dyDescent="0.3">
      <c r="B70" s="188" t="s">
        <v>1869</v>
      </c>
      <c r="C70" s="189"/>
      <c r="D70" s="190"/>
      <c r="E70" s="118">
        <f>SUM(F70:Z70)</f>
        <v>459219.65</v>
      </c>
      <c r="F70" s="119">
        <v>231676.66</v>
      </c>
      <c r="G70" s="115"/>
      <c r="H70" s="115"/>
      <c r="I70" s="115"/>
      <c r="J70" s="115"/>
      <c r="K70" s="119">
        <v>54762.85</v>
      </c>
      <c r="L70" s="115"/>
      <c r="M70" s="115"/>
      <c r="N70" s="119">
        <v>12250.15</v>
      </c>
      <c r="O70" s="119">
        <v>6436.57</v>
      </c>
      <c r="P70" s="115"/>
      <c r="Q70" s="119">
        <v>11510.17</v>
      </c>
      <c r="R70" s="115"/>
      <c r="S70" s="115"/>
      <c r="T70" s="119">
        <v>3831.64</v>
      </c>
      <c r="U70" s="115"/>
      <c r="V70" s="115"/>
      <c r="W70" s="115"/>
      <c r="X70" s="115"/>
      <c r="Y70" s="115"/>
      <c r="Z70" s="119">
        <v>138751.60999999999</v>
      </c>
      <c r="AA70" s="95" t="s">
        <v>1870</v>
      </c>
    </row>
    <row r="71" spans="1:27" s="3" customFormat="1" ht="14.4" x14ac:dyDescent="0.3">
      <c r="B71" s="120"/>
      <c r="C71" s="120"/>
      <c r="D71" s="120"/>
      <c r="E71" s="120"/>
      <c r="F71" s="145"/>
      <c r="G71" s="120"/>
      <c r="H71" s="120"/>
      <c r="I71" s="120"/>
      <c r="J71" s="120"/>
      <c r="K71" s="120"/>
      <c r="L71" s="120"/>
      <c r="M71" s="120"/>
      <c r="N71" s="120"/>
      <c r="O71" s="120"/>
      <c r="P71" s="120"/>
      <c r="Q71" s="120"/>
      <c r="R71" s="120"/>
      <c r="S71" s="120"/>
      <c r="T71" s="120"/>
      <c r="U71" s="120"/>
      <c r="V71" s="120"/>
      <c r="W71" s="120"/>
      <c r="X71" s="120"/>
      <c r="Y71" s="120"/>
      <c r="Z71" s="120"/>
    </row>
    <row r="72" spans="1:27" s="3" customFormat="1" ht="14.4" x14ac:dyDescent="0.3">
      <c r="B72" s="110"/>
      <c r="C72" s="110"/>
      <c r="D72" s="110"/>
      <c r="E72" s="110"/>
      <c r="F72" s="110"/>
      <c r="G72" s="110"/>
      <c r="H72" s="110"/>
      <c r="I72" s="110"/>
      <c r="J72" s="110"/>
      <c r="K72" s="110"/>
      <c r="L72" s="75"/>
      <c r="M72" s="75"/>
      <c r="N72" s="75"/>
      <c r="O72" s="75"/>
      <c r="P72" s="75"/>
      <c r="Q72" s="75"/>
      <c r="R72" s="75"/>
      <c r="S72" s="75"/>
      <c r="T72" s="75"/>
      <c r="U72" s="75"/>
      <c r="V72" s="75"/>
      <c r="W72" s="75"/>
      <c r="X72" s="75"/>
      <c r="Y72" s="75"/>
      <c r="Z72" s="75"/>
    </row>
    <row r="73" spans="1:27" s="123" customFormat="1" ht="13.2" x14ac:dyDescent="0.25">
      <c r="A73" s="124"/>
      <c r="B73" s="34" t="s">
        <v>334</v>
      </c>
      <c r="C73" s="35" t="s">
        <v>335</v>
      </c>
      <c r="D73" s="125"/>
      <c r="E73" s="125"/>
      <c r="F73" s="125"/>
      <c r="G73" s="125"/>
      <c r="H73" s="125"/>
      <c r="I73" s="125"/>
      <c r="J73" s="125"/>
      <c r="K73" s="126"/>
      <c r="L73" s="127"/>
      <c r="M73" s="128"/>
      <c r="N73" s="128"/>
      <c r="O73" s="128"/>
      <c r="P73" s="128"/>
      <c r="Q73" s="128"/>
      <c r="R73" s="128"/>
      <c r="S73" s="128"/>
      <c r="T73" s="128"/>
      <c r="U73" s="128"/>
      <c r="V73" s="128"/>
      <c r="W73" s="128"/>
      <c r="X73" s="128"/>
      <c r="Y73" s="128"/>
      <c r="Z73" s="128"/>
    </row>
    <row r="74" spans="1:27" s="123" customFormat="1" ht="13.2" x14ac:dyDescent="0.25">
      <c r="A74" s="124"/>
      <c r="B74" s="38" t="s">
        <v>16</v>
      </c>
      <c r="C74" s="26" t="s">
        <v>1871</v>
      </c>
      <c r="D74" s="75"/>
      <c r="E74" s="75"/>
      <c r="F74" s="75"/>
      <c r="G74" s="75"/>
      <c r="H74" s="75"/>
      <c r="I74" s="75"/>
      <c r="J74" s="75"/>
      <c r="K74" s="129"/>
      <c r="L74" s="127"/>
      <c r="M74" s="128"/>
      <c r="N74" s="128"/>
      <c r="O74" s="128"/>
      <c r="P74" s="128"/>
      <c r="Q74" s="128"/>
      <c r="R74" s="128"/>
      <c r="S74" s="128"/>
      <c r="T74" s="128"/>
      <c r="U74" s="128"/>
      <c r="V74" s="128"/>
      <c r="W74" s="128"/>
      <c r="X74" s="128"/>
      <c r="Y74" s="128"/>
      <c r="Z74" s="128"/>
    </row>
    <row r="75" spans="1:27" s="123" customFormat="1" ht="13.2" x14ac:dyDescent="0.25">
      <c r="A75" s="124"/>
      <c r="B75" s="38"/>
      <c r="C75" s="26" t="s">
        <v>1872</v>
      </c>
      <c r="D75" s="75"/>
      <c r="E75" s="75"/>
      <c r="F75" s="75"/>
      <c r="G75" s="75"/>
      <c r="H75" s="75"/>
      <c r="I75" s="75"/>
      <c r="J75" s="75"/>
      <c r="K75" s="129"/>
      <c r="L75" s="127"/>
      <c r="M75" s="128"/>
      <c r="N75" s="128"/>
      <c r="O75" s="128"/>
      <c r="P75" s="128"/>
      <c r="Q75" s="128"/>
      <c r="R75" s="128"/>
      <c r="S75" s="128"/>
      <c r="T75" s="128"/>
      <c r="U75" s="128"/>
      <c r="V75" s="128"/>
      <c r="W75" s="128"/>
      <c r="X75" s="128"/>
      <c r="Y75" s="128"/>
      <c r="Z75" s="128"/>
    </row>
    <row r="76" spans="1:27" s="123" customFormat="1" ht="13.2" x14ac:dyDescent="0.25">
      <c r="A76" s="124"/>
      <c r="B76" s="38"/>
      <c r="C76" s="26" t="s">
        <v>1873</v>
      </c>
      <c r="D76" s="75"/>
      <c r="E76" s="75"/>
      <c r="F76" s="75"/>
      <c r="G76" s="75"/>
      <c r="H76" s="75"/>
      <c r="I76" s="75"/>
      <c r="J76" s="75"/>
      <c r="K76" s="129"/>
      <c r="L76" s="127"/>
      <c r="M76" s="128"/>
      <c r="N76" s="128"/>
      <c r="O76" s="128"/>
      <c r="P76" s="128"/>
      <c r="Q76" s="128"/>
      <c r="R76" s="128"/>
      <c r="S76" s="128"/>
      <c r="T76" s="128"/>
      <c r="U76" s="128"/>
      <c r="V76" s="128"/>
      <c r="W76" s="128"/>
      <c r="X76" s="128"/>
      <c r="Y76" s="128"/>
      <c r="Z76" s="128"/>
    </row>
    <row r="77" spans="1:27" s="123" customFormat="1" ht="13.2" x14ac:dyDescent="0.25">
      <c r="A77" s="124"/>
      <c r="B77" s="38" t="s">
        <v>17</v>
      </c>
      <c r="C77" s="26" t="s">
        <v>1874</v>
      </c>
      <c r="D77" s="75"/>
      <c r="E77" s="75"/>
      <c r="F77" s="75"/>
      <c r="G77" s="75"/>
      <c r="H77" s="75"/>
      <c r="I77" s="75"/>
      <c r="J77" s="75"/>
      <c r="K77" s="129"/>
      <c r="L77" s="127"/>
      <c r="M77" s="128"/>
      <c r="N77" s="128"/>
      <c r="O77" s="128"/>
      <c r="P77" s="128"/>
      <c r="Q77" s="128"/>
      <c r="R77" s="128"/>
      <c r="S77" s="128"/>
      <c r="T77" s="128"/>
      <c r="U77" s="128"/>
      <c r="V77" s="128"/>
      <c r="W77" s="128"/>
      <c r="X77" s="128"/>
      <c r="Y77" s="128"/>
      <c r="Z77" s="128"/>
    </row>
    <row r="78" spans="1:27" s="123" customFormat="1" ht="13.2" x14ac:dyDescent="0.25">
      <c r="A78" s="124"/>
      <c r="B78" s="38"/>
      <c r="C78" s="26" t="s">
        <v>1873</v>
      </c>
      <c r="D78" s="75"/>
      <c r="E78" s="75"/>
      <c r="F78" s="75"/>
      <c r="G78" s="75"/>
      <c r="H78" s="75"/>
      <c r="I78" s="75"/>
      <c r="J78" s="75"/>
      <c r="K78" s="129"/>
      <c r="L78" s="127"/>
      <c r="M78" s="128"/>
      <c r="N78" s="128"/>
      <c r="O78" s="128"/>
      <c r="P78" s="128"/>
      <c r="Q78" s="128"/>
      <c r="R78" s="128"/>
      <c r="S78" s="128"/>
      <c r="T78" s="128"/>
      <c r="U78" s="128"/>
      <c r="V78" s="128"/>
      <c r="W78" s="128"/>
      <c r="X78" s="128"/>
      <c r="Y78" s="128"/>
      <c r="Z78" s="128"/>
    </row>
    <row r="79" spans="1:27" s="123" customFormat="1" ht="13.2" x14ac:dyDescent="0.25">
      <c r="A79" s="124"/>
      <c r="B79" s="130"/>
      <c r="C79" s="26" t="s">
        <v>1875</v>
      </c>
      <c r="D79" s="75"/>
      <c r="E79" s="75"/>
      <c r="F79" s="75"/>
      <c r="G79" s="75"/>
      <c r="H79" s="75"/>
      <c r="I79" s="75"/>
      <c r="J79" s="75"/>
      <c r="K79" s="129"/>
      <c r="L79" s="127"/>
      <c r="M79" s="128"/>
      <c r="N79" s="128"/>
      <c r="O79" s="128"/>
      <c r="P79" s="128"/>
      <c r="Q79" s="128"/>
      <c r="R79" s="128"/>
      <c r="S79" s="128"/>
      <c r="T79" s="128"/>
      <c r="U79" s="128"/>
      <c r="V79" s="128"/>
      <c r="W79" s="128"/>
      <c r="X79" s="128"/>
      <c r="Y79" s="128"/>
      <c r="Z79" s="128"/>
    </row>
    <row r="80" spans="1:27" s="123" customFormat="1" ht="13.2" x14ac:dyDescent="0.25">
      <c r="A80" s="124"/>
      <c r="B80" s="131" t="s">
        <v>18</v>
      </c>
      <c r="C80" s="26" t="s">
        <v>1876</v>
      </c>
      <c r="D80" s="75"/>
      <c r="E80" s="75"/>
      <c r="F80" s="75"/>
      <c r="G80" s="75"/>
      <c r="H80" s="75"/>
      <c r="I80" s="75"/>
      <c r="J80" s="75"/>
      <c r="K80" s="129"/>
      <c r="L80" s="127"/>
      <c r="M80" s="128"/>
      <c r="N80" s="128"/>
      <c r="O80" s="128"/>
      <c r="P80" s="128"/>
      <c r="Q80" s="128"/>
      <c r="R80" s="128"/>
      <c r="S80" s="128"/>
      <c r="T80" s="128"/>
      <c r="U80" s="128"/>
      <c r="V80" s="128"/>
      <c r="W80" s="128"/>
      <c r="X80" s="128"/>
      <c r="Y80" s="128"/>
      <c r="Z80" s="128"/>
    </row>
    <row r="81" spans="1:26" s="123" customFormat="1" ht="13.2" x14ac:dyDescent="0.25">
      <c r="A81" s="124"/>
      <c r="B81" s="131"/>
      <c r="C81" s="26" t="s">
        <v>1877</v>
      </c>
      <c r="D81" s="75"/>
      <c r="E81" s="75"/>
      <c r="F81" s="75"/>
      <c r="G81" s="75"/>
      <c r="H81" s="75"/>
      <c r="I81" s="75"/>
      <c r="J81" s="75"/>
      <c r="K81" s="129"/>
      <c r="L81" s="127"/>
      <c r="M81" s="128"/>
      <c r="N81" s="128"/>
      <c r="O81" s="128"/>
      <c r="P81" s="128"/>
      <c r="Q81" s="128"/>
      <c r="R81" s="128"/>
      <c r="S81" s="128"/>
      <c r="T81" s="128"/>
      <c r="U81" s="128"/>
      <c r="V81" s="128"/>
      <c r="W81" s="128"/>
      <c r="X81" s="128"/>
      <c r="Y81" s="128"/>
      <c r="Z81" s="128"/>
    </row>
    <row r="82" spans="1:26" s="123" customFormat="1" ht="13.2" x14ac:dyDescent="0.25">
      <c r="A82" s="124"/>
      <c r="B82" s="131" t="s">
        <v>19</v>
      </c>
      <c r="C82" s="26" t="s">
        <v>1878</v>
      </c>
      <c r="D82" s="75"/>
      <c r="E82" s="75"/>
      <c r="F82" s="75"/>
      <c r="G82" s="75"/>
      <c r="H82" s="75"/>
      <c r="I82" s="75"/>
      <c r="J82" s="75"/>
      <c r="K82" s="129"/>
      <c r="L82" s="127"/>
      <c r="M82" s="128"/>
      <c r="N82" s="128"/>
      <c r="O82" s="128"/>
      <c r="P82" s="128"/>
      <c r="Q82" s="128"/>
      <c r="R82" s="128"/>
      <c r="S82" s="128"/>
      <c r="T82" s="128"/>
      <c r="U82" s="128"/>
      <c r="V82" s="128"/>
      <c r="W82" s="128"/>
      <c r="X82" s="128"/>
      <c r="Y82" s="128"/>
      <c r="Z82" s="128"/>
    </row>
    <row r="83" spans="1:26" s="123" customFormat="1" ht="13.2" x14ac:dyDescent="0.25">
      <c r="A83" s="124"/>
      <c r="B83" s="131"/>
      <c r="C83" s="26" t="s">
        <v>1879</v>
      </c>
      <c r="D83" s="75"/>
      <c r="E83" s="75"/>
      <c r="F83" s="75"/>
      <c r="G83" s="75"/>
      <c r="H83" s="75"/>
      <c r="I83" s="75"/>
      <c r="J83" s="75"/>
      <c r="K83" s="129"/>
      <c r="L83" s="127"/>
      <c r="M83" s="128"/>
      <c r="N83" s="128"/>
      <c r="O83" s="128"/>
      <c r="P83" s="128"/>
      <c r="Q83" s="128"/>
      <c r="R83" s="128"/>
      <c r="S83" s="128"/>
      <c r="T83" s="128"/>
      <c r="U83" s="128"/>
      <c r="V83" s="128"/>
      <c r="W83" s="128"/>
      <c r="X83" s="128"/>
      <c r="Y83" s="128"/>
      <c r="Z83" s="128"/>
    </row>
    <row r="84" spans="1:26" s="123" customFormat="1" ht="13.2" x14ac:dyDescent="0.2">
      <c r="A84" s="124"/>
      <c r="B84" s="131" t="s">
        <v>20</v>
      </c>
      <c r="C84" s="75" t="s">
        <v>1880</v>
      </c>
      <c r="D84" s="75"/>
      <c r="E84" s="75"/>
      <c r="F84" s="75"/>
      <c r="G84" s="75"/>
      <c r="H84" s="75"/>
      <c r="I84" s="75"/>
      <c r="J84" s="75"/>
      <c r="K84" s="129"/>
      <c r="L84" s="127"/>
      <c r="M84" s="128"/>
      <c r="N84" s="128"/>
      <c r="O84" s="128"/>
      <c r="P84" s="128"/>
      <c r="Q84" s="128"/>
      <c r="R84" s="128"/>
      <c r="S84" s="128"/>
      <c r="T84" s="128"/>
      <c r="U84" s="128"/>
      <c r="V84" s="128"/>
      <c r="W84" s="128"/>
      <c r="X84" s="128"/>
      <c r="Y84" s="128"/>
      <c r="Z84" s="128"/>
    </row>
    <row r="85" spans="1:26" s="123" customFormat="1" ht="13.2" x14ac:dyDescent="0.2">
      <c r="A85" s="124"/>
      <c r="B85" s="131"/>
      <c r="C85" s="75" t="s">
        <v>1881</v>
      </c>
      <c r="D85" s="75"/>
      <c r="E85" s="75"/>
      <c r="F85" s="75"/>
      <c r="G85" s="75"/>
      <c r="H85" s="75"/>
      <c r="I85" s="75"/>
      <c r="J85" s="75"/>
      <c r="K85" s="129"/>
      <c r="L85" s="127"/>
      <c r="M85" s="128"/>
      <c r="N85" s="128"/>
      <c r="O85" s="128"/>
      <c r="P85" s="128"/>
      <c r="Q85" s="128"/>
      <c r="R85" s="128"/>
      <c r="S85" s="128"/>
      <c r="T85" s="128"/>
      <c r="U85" s="128"/>
      <c r="V85" s="128"/>
      <c r="W85" s="128"/>
      <c r="X85" s="128"/>
      <c r="Y85" s="128"/>
      <c r="Z85" s="128"/>
    </row>
    <row r="86" spans="1:26" s="123" customFormat="1" ht="13.2" x14ac:dyDescent="0.2">
      <c r="A86" s="124"/>
      <c r="B86" s="131" t="s">
        <v>21</v>
      </c>
      <c r="C86" s="75" t="s">
        <v>1882</v>
      </c>
      <c r="D86" s="75"/>
      <c r="E86" s="75"/>
      <c r="F86" s="75"/>
      <c r="G86" s="75"/>
      <c r="H86" s="75"/>
      <c r="I86" s="75"/>
      <c r="J86" s="75"/>
      <c r="K86" s="129"/>
      <c r="L86" s="127"/>
      <c r="M86" s="128"/>
      <c r="N86" s="128"/>
      <c r="O86" s="128"/>
      <c r="P86" s="128"/>
      <c r="Q86" s="128"/>
      <c r="R86" s="128"/>
      <c r="S86" s="128"/>
      <c r="T86" s="128"/>
      <c r="U86" s="128"/>
      <c r="V86" s="128"/>
      <c r="W86" s="128"/>
      <c r="X86" s="128"/>
      <c r="Y86" s="128"/>
      <c r="Z86" s="128"/>
    </row>
    <row r="87" spans="1:26" s="123" customFormat="1" ht="13.2" x14ac:dyDescent="0.2">
      <c r="A87" s="124"/>
      <c r="B87" s="131"/>
      <c r="C87" s="75" t="s">
        <v>1883</v>
      </c>
      <c r="D87" s="75"/>
      <c r="E87" s="75"/>
      <c r="F87" s="75"/>
      <c r="G87" s="75"/>
      <c r="H87" s="75"/>
      <c r="I87" s="75"/>
      <c r="J87" s="75"/>
      <c r="K87" s="129"/>
      <c r="L87" s="127"/>
      <c r="M87" s="128"/>
      <c r="N87" s="128"/>
      <c r="O87" s="128"/>
      <c r="P87" s="128"/>
      <c r="Q87" s="128"/>
      <c r="R87" s="128"/>
      <c r="S87" s="128"/>
      <c r="T87" s="128"/>
      <c r="U87" s="128"/>
      <c r="V87" s="128"/>
      <c r="W87" s="128"/>
      <c r="X87" s="128"/>
      <c r="Y87" s="128"/>
      <c r="Z87" s="128"/>
    </row>
    <row r="88" spans="1:26" s="123" customFormat="1" ht="13.2" x14ac:dyDescent="0.2">
      <c r="A88" s="124"/>
      <c r="B88" s="131"/>
      <c r="C88" s="75" t="s">
        <v>1879</v>
      </c>
      <c r="D88" s="75"/>
      <c r="E88" s="75"/>
      <c r="F88" s="75"/>
      <c r="G88" s="75"/>
      <c r="H88" s="75"/>
      <c r="I88" s="75"/>
      <c r="J88" s="75"/>
      <c r="K88" s="129"/>
      <c r="L88" s="127"/>
      <c r="M88" s="128"/>
      <c r="N88" s="128"/>
      <c r="O88" s="128"/>
      <c r="P88" s="128"/>
      <c r="Q88" s="128"/>
      <c r="R88" s="128"/>
      <c r="S88" s="128"/>
      <c r="T88" s="128"/>
      <c r="U88" s="128"/>
      <c r="V88" s="128"/>
      <c r="W88" s="128"/>
      <c r="X88" s="128"/>
      <c r="Y88" s="128"/>
      <c r="Z88" s="128"/>
    </row>
    <row r="89" spans="1:26" s="123" customFormat="1" ht="13.2" x14ac:dyDescent="0.2">
      <c r="A89" s="124"/>
      <c r="B89" s="131"/>
      <c r="C89" s="75" t="s">
        <v>1884</v>
      </c>
      <c r="D89" s="75"/>
      <c r="E89" s="75"/>
      <c r="F89" s="75"/>
      <c r="G89" s="75"/>
      <c r="H89" s="75"/>
      <c r="I89" s="75"/>
      <c r="J89" s="75"/>
      <c r="K89" s="129"/>
      <c r="L89" s="127"/>
      <c r="M89" s="128"/>
      <c r="N89" s="128"/>
      <c r="O89" s="128"/>
      <c r="P89" s="128"/>
      <c r="Q89" s="128"/>
      <c r="R89" s="128"/>
      <c r="S89" s="128"/>
      <c r="T89" s="128"/>
      <c r="U89" s="128"/>
      <c r="V89" s="128"/>
      <c r="W89" s="128"/>
      <c r="X89" s="128"/>
      <c r="Y89" s="128"/>
      <c r="Z89" s="128"/>
    </row>
    <row r="90" spans="1:26" s="123" customFormat="1" ht="13.2" x14ac:dyDescent="0.25">
      <c r="A90" s="124"/>
      <c r="B90" s="132" t="s">
        <v>22</v>
      </c>
      <c r="C90" s="43" t="s">
        <v>1700</v>
      </c>
      <c r="D90" s="133"/>
      <c r="E90" s="133"/>
      <c r="F90" s="133"/>
      <c r="G90" s="133"/>
      <c r="H90" s="133"/>
      <c r="I90" s="133"/>
      <c r="J90" s="133"/>
      <c r="K90" s="134"/>
      <c r="L90" s="127"/>
      <c r="M90" s="128"/>
      <c r="N90" s="128"/>
      <c r="O90" s="128"/>
      <c r="P90" s="128"/>
      <c r="Q90" s="128"/>
      <c r="R90" s="128"/>
      <c r="S90" s="128"/>
      <c r="T90" s="128"/>
      <c r="U90" s="128"/>
      <c r="V90" s="128"/>
      <c r="W90" s="128"/>
      <c r="X90" s="128"/>
      <c r="Y90" s="128"/>
      <c r="Z90" s="128"/>
    </row>
  </sheetData>
  <mergeCells count="113">
    <mergeCell ref="X1:AA1"/>
    <mergeCell ref="AA40:AA43"/>
    <mergeCell ref="T8:V8"/>
    <mergeCell ref="B7:B10"/>
    <mergeCell ref="C7:C10"/>
    <mergeCell ref="D7:D10"/>
    <mergeCell ref="E7:E10"/>
    <mergeCell ref="F7:Z7"/>
    <mergeCell ref="Z9:Z10"/>
    <mergeCell ref="X9:X10"/>
    <mergeCell ref="Y9:Y10"/>
    <mergeCell ref="K8:M8"/>
    <mergeCell ref="O8:R8"/>
    <mergeCell ref="Q9:Q10"/>
    <mergeCell ref="R9:R10"/>
    <mergeCell ref="S9:S10"/>
    <mergeCell ref="X8:Y8"/>
    <mergeCell ref="F9:G9"/>
    <mergeCell ref="H9:I9"/>
    <mergeCell ref="J9:J10"/>
    <mergeCell ref="K9:K10"/>
    <mergeCell ref="L9:L10"/>
    <mergeCell ref="M9:M10"/>
    <mergeCell ref="F8:J8"/>
    <mergeCell ref="Y42:Y43"/>
    <mergeCell ref="Z42:Z43"/>
    <mergeCell ref="T9:T10"/>
    <mergeCell ref="U9:U10"/>
    <mergeCell ref="V9:V10"/>
    <mergeCell ref="W9:W10"/>
    <mergeCell ref="E40:E43"/>
    <mergeCell ref="F40:Z40"/>
    <mergeCell ref="F41:J41"/>
    <mergeCell ref="K41:M41"/>
    <mergeCell ref="O41:R41"/>
    <mergeCell ref="N42:N43"/>
    <mergeCell ref="O42:O43"/>
    <mergeCell ref="P42:P43"/>
    <mergeCell ref="N9:N10"/>
    <mergeCell ref="O9:O10"/>
    <mergeCell ref="P9:P10"/>
    <mergeCell ref="Q42:Q43"/>
    <mergeCell ref="M42:M43"/>
    <mergeCell ref="F44:Z44"/>
    <mergeCell ref="B44:D44"/>
    <mergeCell ref="B45:B46"/>
    <mergeCell ref="B18:B19"/>
    <mergeCell ref="B14:B15"/>
    <mergeCell ref="B11:C11"/>
    <mergeCell ref="B20:B21"/>
    <mergeCell ref="F11:Z11"/>
    <mergeCell ref="T41:V41"/>
    <mergeCell ref="X41:Y41"/>
    <mergeCell ref="F42:G42"/>
    <mergeCell ref="H42:I42"/>
    <mergeCell ref="J42:J43"/>
    <mergeCell ref="K42:K43"/>
    <mergeCell ref="L42:L43"/>
    <mergeCell ref="X42:X43"/>
    <mergeCell ref="W42:W43"/>
    <mergeCell ref="R42:R43"/>
    <mergeCell ref="S42:S43"/>
    <mergeCell ref="T42:T43"/>
    <mergeCell ref="U42:U43"/>
    <mergeCell ref="V42:V43"/>
    <mergeCell ref="B12:B13"/>
    <mergeCell ref="B16:B17"/>
    <mergeCell ref="C51:D51"/>
    <mergeCell ref="C52:D52"/>
    <mergeCell ref="C53:D53"/>
    <mergeCell ref="B55:B56"/>
    <mergeCell ref="B57:B58"/>
    <mergeCell ref="B22:B23"/>
    <mergeCell ref="B24:B25"/>
    <mergeCell ref="B26:B27"/>
    <mergeCell ref="B28:B29"/>
    <mergeCell ref="B30:B31"/>
    <mergeCell ref="B32:B34"/>
    <mergeCell ref="B36:C36"/>
    <mergeCell ref="B47:B48"/>
    <mergeCell ref="B40:B43"/>
    <mergeCell ref="B49:B50"/>
    <mergeCell ref="B51:B52"/>
    <mergeCell ref="B53:B54"/>
    <mergeCell ref="C45:D45"/>
    <mergeCell ref="C46:D46"/>
    <mergeCell ref="C47:D47"/>
    <mergeCell ref="C48:D48"/>
    <mergeCell ref="C40:D43"/>
    <mergeCell ref="AA65:AA67"/>
    <mergeCell ref="B68:D68"/>
    <mergeCell ref="B70:D70"/>
    <mergeCell ref="C59:D59"/>
    <mergeCell ref="C60:D60"/>
    <mergeCell ref="C61:D61"/>
    <mergeCell ref="C62:D62"/>
    <mergeCell ref="C65:D65"/>
    <mergeCell ref="B61:B62"/>
    <mergeCell ref="B65:B67"/>
    <mergeCell ref="C67:D67"/>
    <mergeCell ref="C66:D66"/>
    <mergeCell ref="B63:B64"/>
    <mergeCell ref="C63:D63"/>
    <mergeCell ref="C64:D64"/>
    <mergeCell ref="B59:B60"/>
    <mergeCell ref="AA45:AA64"/>
    <mergeCell ref="C54:D54"/>
    <mergeCell ref="C55:D55"/>
    <mergeCell ref="C56:D56"/>
    <mergeCell ref="C57:D57"/>
    <mergeCell ref="C58:D58"/>
    <mergeCell ref="C49:D49"/>
    <mergeCell ref="C50:D50"/>
  </mergeCells>
  <pageMargins left="0.69999998807907104" right="0.69999998807907104" top="0.75" bottom="0.75" header="0.30000001192092901" footer="0.30000001192092901"/>
  <pageSetup scale="22" orientation="landscape" useFirstPageNumber="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5</vt:i4>
      </vt:variant>
      <vt:variant>
        <vt:lpstr>Įvardytieji diapazonai</vt:lpstr>
      </vt:variant>
      <vt:variant>
        <vt:i4>1</vt:i4>
      </vt:variant>
    </vt:vector>
  </HeadingPairs>
  <TitlesOfParts>
    <vt:vector size="6" baseType="lpstr">
      <vt:lpstr>3.1</vt:lpstr>
      <vt:lpstr>3.2</vt:lpstr>
      <vt:lpstr>3.3</vt:lpstr>
      <vt:lpstr>3.4</vt:lpstr>
      <vt:lpstr>3.5</vt:lpstr>
      <vt:lpstr>'3.1'!Print_Area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Leta Zimkuvienė</dc:creator>
  <cp:lastModifiedBy>Leta Zimkuvienė</cp:lastModifiedBy>
  <dcterms:created xsi:type="dcterms:W3CDTF">2025-05-22T06:48:56Z</dcterms:created>
  <dcterms:modified xsi:type="dcterms:W3CDTF">2025-05-22T08:11:40Z</dcterms:modified>
</cp:coreProperties>
</file>